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590" windowHeight="2535" tabRatio="560" activeTab="0"/>
  </bookViews>
  <sheets>
    <sheet name="Per la prossima Estrazione" sheetId="1" r:id="rId1"/>
    <sheet name="Lotto10" sheetId="2" r:id="rId2"/>
    <sheet name="Ritardi" sheetId="3" r:id="rId3"/>
    <sheet name="Lotto_10" sheetId="4" r:id="rId4"/>
    <sheet name="Ritardi1" sheetId="5" r:id="rId5"/>
    <sheet name="Sperimentazione" sheetId="6" r:id="rId6"/>
    <sheet name="Aspettativa di Vincita" sheetId="7" r:id="rId7"/>
  </sheets>
  <externalReferences>
    <externalReference r:id="rId10"/>
    <externalReference r:id="rId11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<sst xmlns="http://schemas.openxmlformats.org/spreadsheetml/2006/main" count="3319" uniqueCount="123">
  <si>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</si>
  <si>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</si>
  <si>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</si>
  <si>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</si>
  <si>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</si>
  <si>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</si>
  <si>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</si>
  <si>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</si>
  <si>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</si>
  <si>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</si>
  <si>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</si>
  <si>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</si>
  <si>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</si>
  <si>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</si>
  <si>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</si>
  <si>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</si>
  <si>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</si>
  <si>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</si>
  <si>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</si>
  <si>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</si>
  <si>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</si>
  <si>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</si>
  <si>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</si>
  <si>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</si>
  <si>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</si>
  <si>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</si>
  <si>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</si>
  <si>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</si>
  <si>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</si>
  <si>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</si>
  <si>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</si>
  <si>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</si>
  <si>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</si>
  <si>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</si>
  <si>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</si>
  <si>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</si>
  <si>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</si>
  <si>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</si>
  <si>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</si>
  <si>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</si>
  <si>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</si>
  <si>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</si>
  <si>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</si>
  <si>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</si>
  <si>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</si>
  <si>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</si>
  <si>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</si>
  <si>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</si>
  <si>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</si>
  <si>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</si>
  <si>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</si>
  <si>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</si>
  <si>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</si>
  <si>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</si>
  <si>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10eLotto</t>
  </si>
  <si>
    <t>Med1190</t>
  </si>
  <si>
    <t>Med.595</t>
  </si>
  <si>
    <t>Med.297</t>
  </si>
  <si>
    <t>Med.148</t>
  </si>
  <si>
    <t>Ambi:</t>
  </si>
  <si>
    <t>15eL</t>
  </si>
  <si>
    <t>L_10</t>
  </si>
  <si>
    <t>L 10</t>
  </si>
  <si>
    <t>49 50</t>
  </si>
  <si>
    <t>50 51</t>
  </si>
  <si>
    <t>1ambo</t>
  </si>
  <si>
    <t>2ambo</t>
  </si>
  <si>
    <t>3ambo</t>
  </si>
  <si>
    <t>52 53</t>
  </si>
  <si>
    <t>4ambo</t>
  </si>
  <si>
    <t>51 52</t>
  </si>
  <si>
    <t>2 3</t>
  </si>
  <si>
    <t xml:space="preserve">3 4  </t>
  </si>
  <si>
    <t>4 5</t>
  </si>
  <si>
    <t>5 6</t>
  </si>
  <si>
    <t xml:space="preserve">Estratti </t>
  </si>
  <si>
    <t>Totali Quindicina</t>
  </si>
  <si>
    <t>Totali Cinquina</t>
  </si>
  <si>
    <t>Totali Decina</t>
  </si>
  <si>
    <t>13 14</t>
  </si>
  <si>
    <t>8 9</t>
  </si>
  <si>
    <t>11 14</t>
  </si>
  <si>
    <t>7 8+</t>
  </si>
  <si>
    <t>1 2+</t>
  </si>
  <si>
    <t>51 54</t>
  </si>
  <si>
    <t>14 15</t>
  </si>
  <si>
    <t>54 55</t>
  </si>
  <si>
    <t>47 48</t>
  </si>
  <si>
    <t>81 82</t>
  </si>
  <si>
    <t>Cinquine</t>
  </si>
  <si>
    <t>Quindicine</t>
  </si>
  <si>
    <t>Trentine</t>
  </si>
  <si>
    <t>TOT</t>
  </si>
  <si>
    <t>0a5</t>
  </si>
  <si>
    <t>81 83</t>
  </si>
  <si>
    <t>Media 1,11</t>
  </si>
  <si>
    <t>Media 3,33</t>
  </si>
  <si>
    <t>Media 6,66</t>
  </si>
  <si>
    <t>46 47</t>
  </si>
  <si>
    <t>79 78</t>
  </si>
  <si>
    <t>79 46</t>
  </si>
  <si>
    <t>Coefficiente</t>
  </si>
  <si>
    <t>Capitale</t>
  </si>
  <si>
    <t>Totale</t>
  </si>
  <si>
    <t>Vincita</t>
  </si>
  <si>
    <t>Percentuale</t>
  </si>
  <si>
    <t>di vincita</t>
  </si>
  <si>
    <t>investito</t>
  </si>
  <si>
    <t>giocata</t>
  </si>
  <si>
    <t>Lorda</t>
  </si>
  <si>
    <t>Netta</t>
  </si>
  <si>
    <t>di guadagno</t>
  </si>
  <si>
    <t>Calcolato - 10% per tentativo di ambo</t>
  </si>
  <si>
    <t>10eLotto 1 numero</t>
  </si>
  <si>
    <t>Colpo</t>
  </si>
  <si>
    <t>Lotto 3 Numeri</t>
  </si>
  <si>
    <t>Lotto 2 Numeri</t>
  </si>
  <si>
    <t>52 54</t>
  </si>
  <si>
    <t>53 54</t>
  </si>
  <si>
    <t>55 54</t>
  </si>
  <si>
    <t>55 53</t>
  </si>
  <si>
    <t>55 51</t>
  </si>
  <si>
    <t>55 52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</si>
</sst>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sz val="10"/>
      <color indexed="17"/>
      <name val="Arial"/>
      <family val="0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2" fillId="0" borderId="0" applyFon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9" fillId="0" borderId="0" xfId="0" applyNumberFormat="1" applyFont="1" applyAlignment="1">
      <alignment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14" fontId="14" fillId="0" borderId="6" xfId="0" applyNumberFormat="1" applyFont="1" applyBorder="1" applyAlignment="1">
      <alignment/>
    </xf>
    <xf numFmtId="0" fontId="0" fillId="12" borderId="0" xfId="0" applyFill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1" fillId="12" borderId="0" xfId="0" applyFont="1" applyFill="1" applyAlignment="1">
      <alignment horizontal="center"/>
    </xf>
    <xf numFmtId="1" fontId="1" fillId="11" borderId="17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16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6" fillId="12" borderId="39" xfId="0" applyFont="1" applyFill="1" applyBorder="1" applyAlignment="1">
      <alignment/>
    </xf>
    <xf numFmtId="0" fontId="0" fillId="12" borderId="40" xfId="0" applyFill="1" applyBorder="1" applyAlignment="1">
      <alignment/>
    </xf>
    <xf numFmtId="0" fontId="0" fillId="12" borderId="41" xfId="0" applyFill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7" fillId="0" borderId="4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0" fontId="20" fillId="0" borderId="42" xfId="0" applyNumberFormat="1" applyFont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21" fillId="12" borderId="36" xfId="0" applyFont="1" applyFill="1" applyBorder="1" applyAlignment="1">
      <alignment horizontal="center"/>
    </xf>
    <xf numFmtId="0" fontId="21" fillId="12" borderId="28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11" borderId="42" xfId="0" applyFont="1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Percent" xfId="21"/>
    <cellStyle name="Currency" xfId="22"/>
    <cellStyle name="Valuta (0)_Bar" xfId="23"/>
    <cellStyle name="Currency [0]" xfId="24"/>
  </cellStyles>
  <dxfs count="16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/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495300</xdr:colOff>
      <xdr:row>0</xdr:row>
      <xdr:rowOff>142875</xdr:rowOff>
    </xdr:to>
    <xdr:sp macro="[0]!Aggiorna">
      <xdr:nvSpPr>
        <xdr:cNvPr id="1" name="Text Box 242"/>
        <xdr:cNvSpPr txBox="1">
          <a:spLocks noChangeArrowheads="1"/>
        </xdr:cNvSpPr>
      </xdr:nvSpPr>
      <xdr:spPr>
        <a:xfrm>
          <a:off x="19050" y="0"/>
          <a:ext cx="4762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Aggiorna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2:F31"/>
  <sheetViews>
    <sheetView tabSelected="1" zoomScale="145" zoomScaleNormal="145" workbookViewId="0" topLeftCell="A18">
      <selection activeCell="B30" sqref="B30"/>
    </sheetView>
  </sheetViews>
  <sheetFormatPr defaultColWidth="9.140625" defaultRowHeight="12.75"/>
  <cols>
    <col min="1" max="1" width="12.7109375" style="1" bestFit="1" customWidth="1"/>
    <col min="2" max="2" width="8.140625" style="1" customWidth="1"/>
    <col min="3" max="4" width="6.140625" style="1" customWidth="1"/>
    <col min="5" max="5" width="6.00390625" style="1" customWidth="1"/>
    <col min="6" max="6" width="7.57421875" style="1" customWidth="1"/>
    <col min="7" max="16384" width="9.140625" style="1" customWidth="1"/>
  </cols>
  <sheetData>
    <row r="2" spans="2:6" ht="12.75">
      <c r="B2" s="1" t="s">
        <v>75</v>
      </c>
      <c r="C2" s="1" t="s">
        <v>65</v>
      </c>
      <c r="D2" s="1" t="s">
        <v>66</v>
      </c>
      <c r="E2" s="1" t="s">
        <v>67</v>
      </c>
      <c r="F2" s="1" t="s">
        <v>69</v>
      </c>
    </row>
    <row r="3" spans="1:6" ht="15.75">
      <c r="A3" s="80">
        <v>44828</v>
      </c>
      <c r="B3" s="81">
        <v>52</v>
      </c>
      <c r="C3" s="1" t="s">
        <v>63</v>
      </c>
      <c r="D3" s="1" t="s">
        <v>64</v>
      </c>
      <c r="E3" s="81" t="s">
        <v>70</v>
      </c>
      <c r="F3" s="1" t="s">
        <v>68</v>
      </c>
    </row>
    <row r="4" spans="1:6" ht="15.75">
      <c r="A4" s="80">
        <v>44838</v>
      </c>
      <c r="B4" s="1">
        <v>5</v>
      </c>
      <c r="C4" s="1" t="s">
        <v>71</v>
      </c>
      <c r="D4" s="81" t="s">
        <v>72</v>
      </c>
      <c r="E4" s="1" t="s">
        <v>73</v>
      </c>
      <c r="F4" s="1" t="s">
        <v>74</v>
      </c>
    </row>
    <row r="5" ht="12.75">
      <c r="B5" s="81">
        <v>3</v>
      </c>
    </row>
    <row r="6" spans="1:3" ht="15.75">
      <c r="A6" s="80">
        <v>44842</v>
      </c>
      <c r="B6" s="81">
        <v>9</v>
      </c>
      <c r="C6" s="1">
        <v>85</v>
      </c>
    </row>
    <row r="7" spans="1:3" ht="15.75">
      <c r="A7" s="80">
        <v>44845</v>
      </c>
      <c r="B7" s="1">
        <v>14</v>
      </c>
      <c r="C7" s="81">
        <v>15</v>
      </c>
    </row>
    <row r="8" spans="1:3" ht="15.75">
      <c r="A8" s="80">
        <v>44847</v>
      </c>
      <c r="B8" s="81">
        <v>14</v>
      </c>
      <c r="C8" s="81">
        <v>31</v>
      </c>
    </row>
    <row r="9" spans="1:4" ht="15.75">
      <c r="A9" s="80">
        <v>44849</v>
      </c>
      <c r="B9" s="99">
        <v>79</v>
      </c>
      <c r="C9" s="81">
        <v>86</v>
      </c>
      <c r="D9" s="81">
        <v>70</v>
      </c>
    </row>
    <row r="10" spans="1:3" ht="15.75">
      <c r="A10" s="80">
        <v>44852</v>
      </c>
      <c r="B10" s="1">
        <v>14</v>
      </c>
      <c r="C10" s="1">
        <v>8</v>
      </c>
    </row>
    <row r="11" spans="1:3" ht="15.75">
      <c r="A11" s="80">
        <v>44854</v>
      </c>
      <c r="B11" s="4">
        <v>14</v>
      </c>
      <c r="C11" s="113" t="s">
        <v>79</v>
      </c>
    </row>
    <row r="12" spans="1:3" ht="15.75">
      <c r="A12" s="80">
        <v>44856</v>
      </c>
      <c r="B12" s="114">
        <v>9</v>
      </c>
      <c r="C12" s="1" t="s">
        <v>80</v>
      </c>
    </row>
    <row r="13" spans="1:3" ht="15.75">
      <c r="A13" s="80">
        <v>44859</v>
      </c>
      <c r="B13" s="114">
        <v>14</v>
      </c>
      <c r="C13" s="81" t="s">
        <v>81</v>
      </c>
    </row>
    <row r="14" spans="1:5" ht="15.75">
      <c r="A14" s="80">
        <v>44861</v>
      </c>
      <c r="B14" s="1" t="s">
        <v>83</v>
      </c>
      <c r="C14" s="1" t="s">
        <v>82</v>
      </c>
      <c r="D14" s="81">
        <v>2</v>
      </c>
      <c r="E14" s="81">
        <v>8</v>
      </c>
    </row>
    <row r="15" spans="1:4" ht="15.75">
      <c r="A15" s="80">
        <v>44863</v>
      </c>
      <c r="B15" s="1" t="s">
        <v>84</v>
      </c>
      <c r="C15" s="1" t="s">
        <v>86</v>
      </c>
      <c r="D15" s="1" t="s">
        <v>85</v>
      </c>
    </row>
    <row r="16" spans="1:3" ht="15.75">
      <c r="A16" s="80">
        <v>44867</v>
      </c>
      <c r="B16" s="1" t="s">
        <v>87</v>
      </c>
      <c r="C16" s="1">
        <v>48</v>
      </c>
    </row>
    <row r="17" spans="1:5" ht="15.75">
      <c r="A17" s="80">
        <v>44868</v>
      </c>
      <c r="B17" s="1">
        <v>81</v>
      </c>
      <c r="C17" s="1" t="s">
        <v>88</v>
      </c>
      <c r="D17" s="1">
        <v>83</v>
      </c>
      <c r="E17" s="1" t="s">
        <v>94</v>
      </c>
    </row>
    <row r="18" spans="1:5" ht="15.75">
      <c r="A18" s="80">
        <v>44870</v>
      </c>
      <c r="B18" s="81">
        <v>81</v>
      </c>
      <c r="C18" s="1" t="s">
        <v>88</v>
      </c>
      <c r="D18" s="1">
        <v>83</v>
      </c>
      <c r="E18" s="1" t="s">
        <v>94</v>
      </c>
    </row>
    <row r="19" spans="1:3" ht="15.75">
      <c r="A19" s="80">
        <v>44873</v>
      </c>
      <c r="B19" s="1">
        <v>46</v>
      </c>
      <c r="C19" s="1" t="s">
        <v>98</v>
      </c>
    </row>
    <row r="20" spans="1:6" ht="15.75">
      <c r="A20" s="80">
        <v>44875</v>
      </c>
      <c r="B20" s="1">
        <v>79</v>
      </c>
      <c r="C20" s="1" t="s">
        <v>99</v>
      </c>
      <c r="D20" s="1">
        <v>46</v>
      </c>
      <c r="E20" s="1" t="s">
        <v>98</v>
      </c>
      <c r="F20" s="1" t="s">
        <v>100</v>
      </c>
    </row>
    <row r="21" spans="1:3" ht="15.75">
      <c r="A21" s="80">
        <v>44877</v>
      </c>
      <c r="B21" s="1">
        <v>47</v>
      </c>
      <c r="C21" s="1">
        <v>52</v>
      </c>
    </row>
    <row r="22" spans="1:3" ht="15.75">
      <c r="A22" s="80">
        <v>44877</v>
      </c>
      <c r="B22" s="81">
        <v>47</v>
      </c>
      <c r="C22" s="1">
        <v>52</v>
      </c>
    </row>
    <row r="23" spans="1:6" ht="15.75">
      <c r="A23" s="80">
        <v>44882</v>
      </c>
      <c r="B23" s="136">
        <v>52</v>
      </c>
      <c r="C23" s="1">
        <v>54</v>
      </c>
      <c r="D23" s="1" t="s">
        <v>117</v>
      </c>
      <c r="E23" s="1" t="s">
        <v>68</v>
      </c>
      <c r="F23" s="1" t="s">
        <v>118</v>
      </c>
    </row>
    <row r="24" spans="1:6" ht="15.75">
      <c r="A24" s="80">
        <v>44884</v>
      </c>
      <c r="B24" s="1">
        <v>55</v>
      </c>
      <c r="C24" s="1" t="s">
        <v>119</v>
      </c>
      <c r="D24" s="1" t="s">
        <v>120</v>
      </c>
      <c r="E24" s="1" t="s">
        <v>122</v>
      </c>
      <c r="F24" s="1" t="s">
        <v>121</v>
      </c>
    </row>
    <row r="25" spans="1:4" ht="15.75">
      <c r="A25" s="80">
        <v>44887</v>
      </c>
      <c r="B25" s="1">
        <v>46</v>
      </c>
      <c r="C25" s="1">
        <v>53</v>
      </c>
      <c r="D25" s="1">
        <v>54</v>
      </c>
    </row>
    <row r="26" spans="1:3" ht="15.75">
      <c r="A26" s="80">
        <v>44889</v>
      </c>
      <c r="B26" s="1">
        <v>79</v>
      </c>
      <c r="C26" s="1">
        <v>31</v>
      </c>
    </row>
    <row r="27" spans="1:3" ht="15.75">
      <c r="A27" s="80">
        <v>44891</v>
      </c>
      <c r="B27" s="81">
        <v>79</v>
      </c>
      <c r="C27" s="1">
        <v>31</v>
      </c>
    </row>
    <row r="28" spans="1:3" ht="15.75">
      <c r="A28" s="80">
        <v>44894</v>
      </c>
      <c r="B28" s="81">
        <v>86</v>
      </c>
      <c r="C28" s="1">
        <v>87</v>
      </c>
    </row>
    <row r="29" spans="1:3" ht="15.75">
      <c r="A29" s="80">
        <v>44896</v>
      </c>
      <c r="B29" s="1">
        <v>23</v>
      </c>
      <c r="C29" s="1">
        <v>86</v>
      </c>
    </row>
    <row r="30" spans="1:3" ht="15.75">
      <c r="A30" s="80">
        <v>44898</v>
      </c>
      <c r="B30" s="81">
        <v>79</v>
      </c>
      <c r="C30" s="1">
        <v>31</v>
      </c>
    </row>
    <row r="31" spans="1:3" ht="15.75">
      <c r="A31" s="80">
        <v>44901</v>
      </c>
      <c r="B31" s="1">
        <v>90</v>
      </c>
      <c r="C31" s="1">
        <v>79</v>
      </c>
    </row>
  </sheetData>
  <printOptions/>
  <pageMargins left="0.75" right="0.75" top="1" bottom="1" header="0.5" footer="0.5"/>
  <pageSetup orientation="portrait" paperSize="9"/>
  <ignoredErrors>
    <ignoredError sqref="C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U1">
      <pane ySplit="1" topLeftCell="BM7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87.24386724386724</v>
      </c>
      <c r="C2" s="20">
        <v>55.26551226551227</v>
      </c>
      <c r="D2" s="20">
        <v>64.48917748917748</v>
      </c>
      <c r="E2" s="20">
        <v>53.30591630591631</v>
      </c>
      <c r="F2" s="20">
        <v>66.982683982684</v>
      </c>
      <c r="G2" s="20">
        <v>75.94227994227995</v>
      </c>
      <c r="H2" s="20">
        <v>89.73737373737373</v>
      </c>
      <c r="I2" s="20">
        <v>66.61760461760461</v>
      </c>
      <c r="J2" s="20">
        <v>73.20490620490621</v>
      </c>
      <c r="K2" s="20">
        <v>83.51515151515152</v>
      </c>
      <c r="L2" s="20">
        <v>96.14285714285714</v>
      </c>
      <c r="M2" s="20">
        <v>45.18614718614718</v>
      </c>
      <c r="N2" s="20">
        <v>53.34632034632034</v>
      </c>
      <c r="O2" s="20">
        <v>72.61616161616162</v>
      </c>
      <c r="P2" s="21">
        <v>67.26695526695526</v>
      </c>
      <c r="Q2" s="19">
        <v>31.834054834054836</v>
      </c>
      <c r="R2" s="20">
        <v>57.98124098124098</v>
      </c>
      <c r="S2" s="20">
        <v>48.995670995671</v>
      </c>
      <c r="T2" s="20">
        <v>44.86147186147186</v>
      </c>
      <c r="U2" s="20">
        <v>73.94372294372295</v>
      </c>
      <c r="V2" s="20">
        <v>69.44877344877344</v>
      </c>
      <c r="W2" s="20">
        <v>82.47474747474747</v>
      </c>
      <c r="X2" s="20">
        <v>100.59451659451659</v>
      </c>
      <c r="Y2" s="20">
        <v>79.65800865800865</v>
      </c>
      <c r="Z2" s="20">
        <v>54.18614718614718</v>
      </c>
      <c r="AA2" s="20">
        <v>57.98124098124098</v>
      </c>
      <c r="AB2" s="20">
        <v>66.982683982684</v>
      </c>
      <c r="AC2" s="20">
        <v>89.82972582972585</v>
      </c>
      <c r="AD2" s="20">
        <v>43.692640692640694</v>
      </c>
      <c r="AE2" s="21">
        <v>95.55555555555556</v>
      </c>
      <c r="AF2" s="19">
        <v>75.61760461760461</v>
      </c>
      <c r="AG2" s="20">
        <v>100.998556998557</v>
      </c>
      <c r="AH2" s="20">
        <v>88.18181818181817</v>
      </c>
      <c r="AI2" s="20">
        <v>73.02020202020202</v>
      </c>
      <c r="AJ2" s="20">
        <v>89.02164502164503</v>
      </c>
      <c r="AK2" s="20">
        <v>53.551226551226556</v>
      </c>
      <c r="AL2" s="20">
        <v>94.88023088023088</v>
      </c>
      <c r="AM2" s="20">
        <v>81.1010101010101</v>
      </c>
      <c r="AN2" s="20">
        <v>97.77777777777779</v>
      </c>
      <c r="AO2" s="20">
        <v>77.47474747474747</v>
      </c>
      <c r="AP2" s="20">
        <v>84.3867243867244</v>
      </c>
      <c r="AQ2" s="20">
        <v>54.86147186147186</v>
      </c>
      <c r="AR2" s="20">
        <v>77.24386724386724</v>
      </c>
      <c r="AS2" s="20">
        <v>80.06204906204906</v>
      </c>
      <c r="AT2" s="21">
        <v>84.73737373737373</v>
      </c>
      <c r="AU2" s="19">
        <v>76.88023088023088</v>
      </c>
      <c r="AV2" s="20">
        <v>85.93362193362194</v>
      </c>
      <c r="AW2" s="20">
        <v>82.20490620490621</v>
      </c>
      <c r="AX2" s="20">
        <v>71.30591630591631</v>
      </c>
      <c r="AY2" s="20">
        <v>82.16450216450217</v>
      </c>
      <c r="AZ2" s="20">
        <v>71.34632034632034</v>
      </c>
      <c r="BA2" s="20">
        <v>67.90187590187591</v>
      </c>
      <c r="BB2" s="20">
        <v>70.94227994227995</v>
      </c>
      <c r="BC2" s="20">
        <v>82.28427128427128</v>
      </c>
      <c r="BD2" s="20">
        <v>48.63059163059163</v>
      </c>
      <c r="BE2" s="20">
        <v>80.06204906204906</v>
      </c>
      <c r="BF2" s="20">
        <v>111.85714285714285</v>
      </c>
      <c r="BG2" s="20">
        <v>84.10245310245311</v>
      </c>
      <c r="BH2" s="20">
        <v>85.38528138528139</v>
      </c>
      <c r="BI2" s="21">
        <v>74.83838383838383</v>
      </c>
      <c r="BJ2" s="19">
        <v>83.2034632034632</v>
      </c>
      <c r="BK2" s="20">
        <v>70.08369408369408</v>
      </c>
      <c r="BL2" s="20">
        <v>96.95959595959596</v>
      </c>
      <c r="BM2" s="20">
        <v>90.92063492063491</v>
      </c>
      <c r="BN2" s="20">
        <v>74.79220779220779</v>
      </c>
      <c r="BO2" s="20">
        <v>110.03896103896105</v>
      </c>
      <c r="BP2" s="20">
        <v>75.34776334776335</v>
      </c>
      <c r="BQ2" s="20">
        <v>72.84126984126985</v>
      </c>
      <c r="BR2" s="20">
        <v>84.73737373737373</v>
      </c>
      <c r="BS2" s="20">
        <v>106.85714285714285</v>
      </c>
      <c r="BT2" s="20">
        <v>81.95959595959596</v>
      </c>
      <c r="BU2" s="20">
        <v>102.14285714285714</v>
      </c>
      <c r="BV2" s="20">
        <v>75.3867243867244</v>
      </c>
      <c r="BW2" s="20">
        <v>79.7907647907648</v>
      </c>
      <c r="BX2" s="21">
        <v>73.7994227994228</v>
      </c>
      <c r="BY2" s="19">
        <v>58.551226551226556</v>
      </c>
      <c r="BZ2" s="20">
        <v>85.32467532467533</v>
      </c>
      <c r="CA2" s="20">
        <v>88.06204906204906</v>
      </c>
      <c r="CB2" s="20">
        <v>115.89754689754689</v>
      </c>
      <c r="CC2" s="20">
        <v>109.40404040404039</v>
      </c>
      <c r="CD2" s="20">
        <v>65.16450216450217</v>
      </c>
      <c r="CE2" s="20">
        <v>46.63924963924964</v>
      </c>
      <c r="CF2" s="20">
        <v>76.70995670995671</v>
      </c>
      <c r="CG2" s="20">
        <v>63.30591630591631</v>
      </c>
      <c r="CH2" s="20">
        <v>57.551226551226556</v>
      </c>
      <c r="CI2" s="20">
        <v>101.77777777777779</v>
      </c>
      <c r="CJ2" s="20">
        <v>62.901875901875904</v>
      </c>
      <c r="CK2" s="20">
        <v>67.94083694083693</v>
      </c>
      <c r="CL2" s="20">
        <v>74.67243867243867</v>
      </c>
      <c r="CM2" s="21">
        <v>115.89754689754689</v>
      </c>
      <c r="CN2" s="18">
        <v>3</v>
      </c>
    </row>
    <row r="3" spans="1:92" ht="12.75">
      <c r="A3" s="18">
        <v>3</v>
      </c>
      <c r="B3" s="22">
        <v>82</v>
      </c>
      <c r="C3" s="23">
        <v>51.904761904761905</v>
      </c>
      <c r="D3" s="23">
        <v>68.28571428571429</v>
      </c>
      <c r="E3" s="23">
        <v>59.19047619047619</v>
      </c>
      <c r="F3" s="23">
        <v>69.9047619047619</v>
      </c>
      <c r="G3" s="23">
        <v>76.80952380952381</v>
      </c>
      <c r="H3" s="23">
        <v>106.14285714285715</v>
      </c>
      <c r="I3" s="23">
        <v>71.76190476190476</v>
      </c>
      <c r="J3" s="23">
        <v>86.95238095238095</v>
      </c>
      <c r="K3" s="23">
        <v>95.47619047619047</v>
      </c>
      <c r="L3" s="23">
        <v>115.19047619047619</v>
      </c>
      <c r="M3" s="23">
        <v>49.04761904761905</v>
      </c>
      <c r="N3" s="23">
        <v>63.19047619047619</v>
      </c>
      <c r="O3" s="23">
        <v>66.61904761904762</v>
      </c>
      <c r="P3" s="24">
        <v>75.80952380952381</v>
      </c>
      <c r="Q3" s="22">
        <v>29.38095238095238</v>
      </c>
      <c r="R3" s="23">
        <v>72.23809523809524</v>
      </c>
      <c r="S3" s="23">
        <v>56.38095238095239</v>
      </c>
      <c r="T3" s="23">
        <v>51.904761904761905</v>
      </c>
      <c r="U3" s="23">
        <v>86.95238095238095</v>
      </c>
      <c r="V3" s="23">
        <v>76.80952380952381</v>
      </c>
      <c r="W3" s="23">
        <v>95</v>
      </c>
      <c r="X3" s="23">
        <v>106.14285714285715</v>
      </c>
      <c r="Y3" s="23">
        <v>80.0952380952381</v>
      </c>
      <c r="Z3" s="23">
        <v>56.95238095238095</v>
      </c>
      <c r="AA3" s="23">
        <v>59.19047619047619</v>
      </c>
      <c r="AB3" s="23">
        <v>69.9047619047619</v>
      </c>
      <c r="AC3" s="23">
        <v>92.66666666666667</v>
      </c>
      <c r="AD3" s="23">
        <v>37.238095238095234</v>
      </c>
      <c r="AE3" s="24">
        <v>108.52380952380952</v>
      </c>
      <c r="AF3" s="22">
        <v>67.0952380952381</v>
      </c>
      <c r="AG3" s="23">
        <v>100</v>
      </c>
      <c r="AH3" s="23">
        <v>104.47619047619048</v>
      </c>
      <c r="AI3" s="23">
        <v>61.61904761904761</v>
      </c>
      <c r="AJ3" s="23">
        <v>84.0952380952381</v>
      </c>
      <c r="AK3" s="23">
        <v>64</v>
      </c>
      <c r="AL3" s="23">
        <v>83.61904761904762</v>
      </c>
      <c r="AM3" s="23">
        <v>68.23809523809524</v>
      </c>
      <c r="AN3" s="23">
        <v>94.33333333333333</v>
      </c>
      <c r="AO3" s="23">
        <v>85.28571428571429</v>
      </c>
      <c r="AP3" s="23">
        <v>92.19047619047619</v>
      </c>
      <c r="AQ3" s="23">
        <v>51.42857142857142</v>
      </c>
      <c r="AR3" s="23">
        <v>86.95238095238095</v>
      </c>
      <c r="AS3" s="23">
        <v>65.42857142857142</v>
      </c>
      <c r="AT3" s="24">
        <v>80.0952380952381</v>
      </c>
      <c r="AU3" s="22">
        <v>71.04761904761905</v>
      </c>
      <c r="AV3" s="23">
        <v>82.47619047619047</v>
      </c>
      <c r="AW3" s="23">
        <v>76.80952380952381</v>
      </c>
      <c r="AX3" s="23">
        <v>64.47619047619047</v>
      </c>
      <c r="AY3" s="23">
        <v>84.19047619047619</v>
      </c>
      <c r="AZ3" s="23">
        <v>67.28571428571429</v>
      </c>
      <c r="BA3" s="23">
        <v>48.095238095238095</v>
      </c>
      <c r="BB3" s="23">
        <v>71.0952380952381</v>
      </c>
      <c r="BC3" s="23">
        <v>86.52380952380952</v>
      </c>
      <c r="BD3" s="23">
        <v>47.38095238095238</v>
      </c>
      <c r="BE3" s="23">
        <v>68.23809523809524</v>
      </c>
      <c r="BF3" s="23">
        <v>110.19047619047619</v>
      </c>
      <c r="BG3" s="23">
        <v>99.28571428571429</v>
      </c>
      <c r="BH3" s="23">
        <v>77.47619047619047</v>
      </c>
      <c r="BI3" s="24">
        <v>62.095238095238095</v>
      </c>
      <c r="BJ3" s="22">
        <v>80.28571428571429</v>
      </c>
      <c r="BK3" s="23">
        <v>70.14285714285714</v>
      </c>
      <c r="BL3" s="23">
        <v>102.85714285714285</v>
      </c>
      <c r="BM3" s="23">
        <v>98.14285714285714</v>
      </c>
      <c r="BN3" s="23">
        <v>96.42857142857142</v>
      </c>
      <c r="BO3" s="23">
        <v>101.19047619047619</v>
      </c>
      <c r="BP3" s="23">
        <v>81.28571428571429</v>
      </c>
      <c r="BQ3" s="23">
        <v>88.0952380952381</v>
      </c>
      <c r="BR3" s="23">
        <v>82.95238095238095</v>
      </c>
      <c r="BS3" s="23">
        <v>116.33333333333334</v>
      </c>
      <c r="BT3" s="23">
        <v>96.42857142857142</v>
      </c>
      <c r="BU3" s="23">
        <v>113</v>
      </c>
      <c r="BV3" s="23">
        <v>65.42857142857142</v>
      </c>
      <c r="BW3" s="23">
        <v>86.47619047619047</v>
      </c>
      <c r="BX3" s="24">
        <v>79.61904761904762</v>
      </c>
      <c r="BY3" s="22">
        <v>67.33333333333333</v>
      </c>
      <c r="BZ3" s="23">
        <v>105.61904761904762</v>
      </c>
      <c r="CA3" s="23">
        <v>104.47619047619048</v>
      </c>
      <c r="CB3" s="23">
        <v>119.19047619047619</v>
      </c>
      <c r="CC3" s="23">
        <v>109</v>
      </c>
      <c r="CD3" s="23">
        <v>63.04761904761905</v>
      </c>
      <c r="CE3" s="23">
        <v>53.095238095238095</v>
      </c>
      <c r="CF3" s="23">
        <v>73.47619047619047</v>
      </c>
      <c r="CG3" s="23">
        <v>57.095238095238095</v>
      </c>
      <c r="CH3" s="23">
        <v>54.28571428571429</v>
      </c>
      <c r="CI3" s="23">
        <v>106.14285714285715</v>
      </c>
      <c r="CJ3" s="23">
        <v>81.28571428571429</v>
      </c>
      <c r="CK3" s="23">
        <v>66.0952380952381</v>
      </c>
      <c r="CL3" s="23">
        <v>95.47619047619047</v>
      </c>
      <c r="CM3" s="24">
        <v>115.19047619047619</v>
      </c>
      <c r="CN3" s="18">
        <v>3</v>
      </c>
    </row>
    <row r="4" spans="1:92" ht="12.75">
      <c r="A4" s="18">
        <v>3</v>
      </c>
      <c r="B4" s="22">
        <v>90.80952380952381</v>
      </c>
      <c r="C4" s="23">
        <v>60.57142857142858</v>
      </c>
      <c r="D4" s="23">
        <v>72.28571428571429</v>
      </c>
      <c r="E4" s="23">
        <v>59.904761904761905</v>
      </c>
      <c r="F4" s="23">
        <v>77.61904761904762</v>
      </c>
      <c r="G4" s="23">
        <v>84.0952380952381</v>
      </c>
      <c r="H4" s="23">
        <v>102.14285714285714</v>
      </c>
      <c r="I4" s="23">
        <v>85.28571428571429</v>
      </c>
      <c r="J4" s="23">
        <v>83.0952380952381</v>
      </c>
      <c r="K4" s="23">
        <v>116.33333333333333</v>
      </c>
      <c r="L4" s="23">
        <v>109.47619047619048</v>
      </c>
      <c r="M4" s="23">
        <v>56.57142857142858</v>
      </c>
      <c r="N4" s="23">
        <v>58.904761904761905</v>
      </c>
      <c r="O4" s="23">
        <v>97.14285714285714</v>
      </c>
      <c r="P4" s="24">
        <v>85.80952380952381</v>
      </c>
      <c r="Q4" s="22">
        <v>44.57142857142857</v>
      </c>
      <c r="R4" s="23">
        <v>74.42857142857142</v>
      </c>
      <c r="S4" s="23">
        <v>70.28571428571429</v>
      </c>
      <c r="T4" s="23">
        <v>57.38095238095239</v>
      </c>
      <c r="U4" s="23">
        <v>97.14285714285714</v>
      </c>
      <c r="V4" s="23">
        <v>72.28571428571429</v>
      </c>
      <c r="W4" s="23">
        <v>92.47619047619048</v>
      </c>
      <c r="X4" s="23">
        <v>116.33333333333333</v>
      </c>
      <c r="Y4" s="23">
        <v>88.80952380952381</v>
      </c>
      <c r="Z4" s="23">
        <v>64.28571428571429</v>
      </c>
      <c r="AA4" s="23">
        <v>59.904761904761905</v>
      </c>
      <c r="AB4" s="23">
        <v>67.42857142857142</v>
      </c>
      <c r="AC4" s="23">
        <v>90.47619047619048</v>
      </c>
      <c r="AD4" s="23">
        <v>45.904761904761905</v>
      </c>
      <c r="AE4" s="24">
        <v>103.33333333333333</v>
      </c>
      <c r="AF4" s="22">
        <v>84.80952380952381</v>
      </c>
      <c r="AG4" s="23">
        <v>93.80952380952381</v>
      </c>
      <c r="AH4" s="23">
        <v>97.61904761904762</v>
      </c>
      <c r="AI4" s="23">
        <v>83.42857142857142</v>
      </c>
      <c r="AJ4" s="23">
        <v>101.14285714285714</v>
      </c>
      <c r="AK4" s="23">
        <v>59.76190476190476</v>
      </c>
      <c r="AL4" s="23">
        <v>97.14285714285714</v>
      </c>
      <c r="AM4" s="23">
        <v>82.61904761904762</v>
      </c>
      <c r="AN4" s="23">
        <v>105.66666666666667</v>
      </c>
      <c r="AO4" s="23">
        <v>89.61904761904762</v>
      </c>
      <c r="AP4" s="23">
        <v>76.61904761904762</v>
      </c>
      <c r="AQ4" s="23">
        <v>68.76190476190474</v>
      </c>
      <c r="AR4" s="23">
        <v>89.61904761904762</v>
      </c>
      <c r="AS4" s="23">
        <v>71.28571428571429</v>
      </c>
      <c r="AT4" s="24">
        <v>88.80952380952381</v>
      </c>
      <c r="AU4" s="22">
        <v>77.42857142857142</v>
      </c>
      <c r="AV4" s="23">
        <v>74.14285714285714</v>
      </c>
      <c r="AW4" s="23">
        <v>87.47619047619048</v>
      </c>
      <c r="AX4" s="23">
        <v>78.95238095238096</v>
      </c>
      <c r="AY4" s="23">
        <v>80.61904761904762</v>
      </c>
      <c r="AZ4" s="23">
        <v>65.42857142857142</v>
      </c>
      <c r="BA4" s="23">
        <v>54.04761904761904</v>
      </c>
      <c r="BB4" s="23">
        <v>81.23809523809526</v>
      </c>
      <c r="BC4" s="23">
        <v>80.0952380952381</v>
      </c>
      <c r="BD4" s="23">
        <v>51.42857142857142</v>
      </c>
      <c r="BE4" s="23">
        <v>77.61904761904762</v>
      </c>
      <c r="BF4" s="23">
        <v>109.47619047619048</v>
      </c>
      <c r="BG4" s="23">
        <v>75.76190476190474</v>
      </c>
      <c r="BH4" s="23">
        <v>91.28571428571429</v>
      </c>
      <c r="BI4" s="24">
        <v>75.0952380952381</v>
      </c>
      <c r="BJ4" s="22">
        <v>65.42857142857142</v>
      </c>
      <c r="BK4" s="23">
        <v>62.61904761904761</v>
      </c>
      <c r="BL4" s="23">
        <v>94.28571428571429</v>
      </c>
      <c r="BM4" s="23">
        <v>86.61904761904762</v>
      </c>
      <c r="BN4" s="23">
        <v>71.42857142857142</v>
      </c>
      <c r="BO4" s="23">
        <v>105.47619047619048</v>
      </c>
      <c r="BP4" s="23">
        <v>61.09523809523809</v>
      </c>
      <c r="BQ4" s="23">
        <v>55.904761904761905</v>
      </c>
      <c r="BR4" s="23">
        <v>71.61904761904762</v>
      </c>
      <c r="BS4" s="23">
        <v>112.33333333333333</v>
      </c>
      <c r="BT4" s="23">
        <v>77.95238095238096</v>
      </c>
      <c r="BU4" s="23">
        <v>97.14285714285714</v>
      </c>
      <c r="BV4" s="23">
        <v>74.14285714285714</v>
      </c>
      <c r="BW4" s="23">
        <v>78.95238095238096</v>
      </c>
      <c r="BX4" s="24">
        <v>81.14285714285714</v>
      </c>
      <c r="BY4" s="22">
        <v>60.76190476190476</v>
      </c>
      <c r="BZ4" s="23">
        <v>86.42857142857142</v>
      </c>
      <c r="CA4" s="23">
        <v>94.28571428571429</v>
      </c>
      <c r="CB4" s="23">
        <v>106.14285714285715</v>
      </c>
      <c r="CC4" s="23">
        <v>105.66666666666667</v>
      </c>
      <c r="CD4" s="23">
        <v>67.42857142857142</v>
      </c>
      <c r="CE4" s="23">
        <v>57.38095238095239</v>
      </c>
      <c r="CF4" s="23">
        <v>91.47619047619048</v>
      </c>
      <c r="CG4" s="23">
        <v>58.28571428571429</v>
      </c>
      <c r="CH4" s="23">
        <v>61.42857142857142</v>
      </c>
      <c r="CI4" s="23">
        <v>112.33333333333333</v>
      </c>
      <c r="CJ4" s="23">
        <v>88.42857142857142</v>
      </c>
      <c r="CK4" s="23">
        <v>86.28571428571429</v>
      </c>
      <c r="CL4" s="23">
        <v>65.09523809523809</v>
      </c>
      <c r="CM4" s="24">
        <v>116.33333333333333</v>
      </c>
      <c r="CN4" s="18">
        <v>3</v>
      </c>
    </row>
    <row r="5" spans="1:92" ht="13.5" thickBot="1">
      <c r="A5" s="25">
        <v>3</v>
      </c>
      <c r="B5" s="26">
        <v>82.5</v>
      </c>
      <c r="C5" s="27">
        <v>53.33333333333333</v>
      </c>
      <c r="D5" s="27">
        <v>67.5</v>
      </c>
      <c r="E5" s="27">
        <v>54.166666666666664</v>
      </c>
      <c r="F5" s="27">
        <v>61.666666666666664</v>
      </c>
      <c r="G5" s="27">
        <v>73.33333333333333</v>
      </c>
      <c r="H5" s="27">
        <v>98.33333333333333</v>
      </c>
      <c r="I5" s="27">
        <v>78.33333333333333</v>
      </c>
      <c r="J5" s="27">
        <v>87.5</v>
      </c>
      <c r="K5" s="27">
        <v>101.66666666666667</v>
      </c>
      <c r="L5" s="27">
        <v>112.5</v>
      </c>
      <c r="M5" s="27">
        <v>43.33333333333333</v>
      </c>
      <c r="N5" s="27">
        <v>64.16666666666666</v>
      </c>
      <c r="O5" s="27">
        <v>73.33333333333333</v>
      </c>
      <c r="P5" s="28">
        <v>66.66666666666667</v>
      </c>
      <c r="Q5" s="26">
        <v>35</v>
      </c>
      <c r="R5" s="27">
        <v>77.5</v>
      </c>
      <c r="S5" s="27">
        <v>56.666666666666664</v>
      </c>
      <c r="T5" s="27">
        <v>70</v>
      </c>
      <c r="U5" s="27">
        <v>88.33333333333333</v>
      </c>
      <c r="V5" s="27">
        <v>68.33333333333333</v>
      </c>
      <c r="W5" s="27">
        <v>97.5</v>
      </c>
      <c r="X5" s="27">
        <v>104.16666666666667</v>
      </c>
      <c r="Y5" s="27">
        <v>78.33333333333333</v>
      </c>
      <c r="Z5" s="27">
        <v>52.5</v>
      </c>
      <c r="AA5" s="27">
        <v>61.666666666666664</v>
      </c>
      <c r="AB5" s="27">
        <v>59.166666666666664</v>
      </c>
      <c r="AC5" s="27">
        <v>101.66666666666667</v>
      </c>
      <c r="AD5" s="27">
        <v>30.833333333333332</v>
      </c>
      <c r="AE5" s="28">
        <v>97.5</v>
      </c>
      <c r="AF5" s="26">
        <v>63.33333333333333</v>
      </c>
      <c r="AG5" s="27">
        <v>106.66666666666667</v>
      </c>
      <c r="AH5" s="27">
        <v>105</v>
      </c>
      <c r="AI5" s="27">
        <v>77.5</v>
      </c>
      <c r="AJ5" s="27">
        <v>75</v>
      </c>
      <c r="AK5" s="27">
        <v>61.66666666666667</v>
      </c>
      <c r="AL5" s="27">
        <v>87.5</v>
      </c>
      <c r="AM5" s="27">
        <v>66.66666666666666</v>
      </c>
      <c r="AN5" s="27">
        <v>105</v>
      </c>
      <c r="AO5" s="27">
        <v>92.5</v>
      </c>
      <c r="AP5" s="27">
        <v>84.16666666666667</v>
      </c>
      <c r="AQ5" s="27">
        <v>52.5</v>
      </c>
      <c r="AR5" s="27">
        <v>95</v>
      </c>
      <c r="AS5" s="27">
        <v>63.33333333333333</v>
      </c>
      <c r="AT5" s="28">
        <v>78.33333333333333</v>
      </c>
      <c r="AU5" s="26">
        <v>83.33333333333333</v>
      </c>
      <c r="AV5" s="27">
        <v>60.83333333333333</v>
      </c>
      <c r="AW5" s="27">
        <v>69.16666666666667</v>
      </c>
      <c r="AX5" s="27">
        <v>70</v>
      </c>
      <c r="AY5" s="27">
        <v>81.66666666666667</v>
      </c>
      <c r="AZ5" s="27">
        <v>67.5</v>
      </c>
      <c r="BA5" s="27">
        <v>60</v>
      </c>
      <c r="BB5" s="27">
        <v>64.16666666666666</v>
      </c>
      <c r="BC5" s="27">
        <v>94.16666666666667</v>
      </c>
      <c r="BD5" s="27">
        <v>45</v>
      </c>
      <c r="BE5" s="27">
        <v>61.666666666666664</v>
      </c>
      <c r="BF5" s="27">
        <v>107.5</v>
      </c>
      <c r="BG5" s="27">
        <v>85</v>
      </c>
      <c r="BH5" s="27">
        <v>80.83333333333333</v>
      </c>
      <c r="BI5" s="28">
        <v>64.16666666666666</v>
      </c>
      <c r="BJ5" s="26">
        <v>57.5</v>
      </c>
      <c r="BK5" s="27">
        <v>48.33333333333333</v>
      </c>
      <c r="BL5" s="27">
        <v>99.16666666666667</v>
      </c>
      <c r="BM5" s="27">
        <v>83.33333333333333</v>
      </c>
      <c r="BN5" s="27">
        <v>85.83333333333333</v>
      </c>
      <c r="BO5" s="27">
        <v>107.5</v>
      </c>
      <c r="BP5" s="27">
        <v>50</v>
      </c>
      <c r="BQ5" s="27">
        <v>69.16666666666666</v>
      </c>
      <c r="BR5" s="27">
        <v>65</v>
      </c>
      <c r="BS5" s="27">
        <v>95</v>
      </c>
      <c r="BT5" s="27">
        <v>70.83333333333333</v>
      </c>
      <c r="BU5" s="27">
        <v>78.33333333333333</v>
      </c>
      <c r="BV5" s="27">
        <v>56.666666666666664</v>
      </c>
      <c r="BW5" s="27">
        <v>85</v>
      </c>
      <c r="BX5" s="28">
        <v>63.33333333333333</v>
      </c>
      <c r="BY5" s="26">
        <v>61.66666666666667</v>
      </c>
      <c r="BZ5" s="27">
        <v>99.16666666666667</v>
      </c>
      <c r="CA5" s="27">
        <v>78.33333333333333</v>
      </c>
      <c r="CB5" s="27">
        <v>104.16666666666667</v>
      </c>
      <c r="CC5" s="27">
        <v>92.5</v>
      </c>
      <c r="CD5" s="27">
        <v>45.83333333333333</v>
      </c>
      <c r="CE5" s="27">
        <v>50</v>
      </c>
      <c r="CF5" s="27">
        <v>45</v>
      </c>
      <c r="CG5" s="27">
        <v>55.83333333333333</v>
      </c>
      <c r="CH5" s="27">
        <v>50</v>
      </c>
      <c r="CI5" s="27">
        <v>96.66666666666667</v>
      </c>
      <c r="CJ5" s="27">
        <v>70</v>
      </c>
      <c r="CK5" s="27">
        <v>67.5</v>
      </c>
      <c r="CL5" s="27">
        <v>75</v>
      </c>
      <c r="CM5" s="28">
        <v>102.5</v>
      </c>
      <c r="CN5" s="25">
        <v>3</v>
      </c>
    </row>
    <row r="6" spans="1:92" ht="12.75">
      <c r="A6" s="29">
        <v>2</v>
      </c>
      <c r="B6" s="19">
        <v>77.66666666666666</v>
      </c>
      <c r="C6" s="20">
        <v>56.66666666666667</v>
      </c>
      <c r="D6" s="20">
        <v>59</v>
      </c>
      <c r="E6" s="20">
        <v>57.5</v>
      </c>
      <c r="F6" s="20">
        <v>70.66666666666667</v>
      </c>
      <c r="G6" s="20">
        <v>73.66666666666667</v>
      </c>
      <c r="H6" s="20">
        <v>79.66666666666667</v>
      </c>
      <c r="I6" s="20">
        <v>60</v>
      </c>
      <c r="J6" s="20">
        <v>78.16666666666667</v>
      </c>
      <c r="K6" s="20">
        <v>79.66666666666667</v>
      </c>
      <c r="L6" s="20">
        <v>107.33333333333334</v>
      </c>
      <c r="M6" s="20">
        <v>49.16666666666667</v>
      </c>
      <c r="N6" s="20">
        <v>56</v>
      </c>
      <c r="O6" s="20">
        <v>61.33333333333333</v>
      </c>
      <c r="P6" s="21">
        <v>52.33333333333333</v>
      </c>
      <c r="Q6" s="19">
        <v>26.833333333333332</v>
      </c>
      <c r="R6" s="20">
        <v>56</v>
      </c>
      <c r="S6" s="20">
        <v>67.33333333333333</v>
      </c>
      <c r="T6" s="20">
        <v>44.5</v>
      </c>
      <c r="U6" s="20">
        <v>82.16666666666667</v>
      </c>
      <c r="V6" s="20">
        <v>73</v>
      </c>
      <c r="W6" s="20">
        <v>89.16666666666667</v>
      </c>
      <c r="X6" s="20">
        <v>105</v>
      </c>
      <c r="Y6" s="20">
        <v>78.66666666666667</v>
      </c>
      <c r="Z6" s="20">
        <v>61.5</v>
      </c>
      <c r="AA6" s="20">
        <v>57.5</v>
      </c>
      <c r="AB6" s="20">
        <v>70.66666666666667</v>
      </c>
      <c r="AC6" s="20">
        <v>101.5</v>
      </c>
      <c r="AD6" s="20">
        <v>42.5</v>
      </c>
      <c r="AE6" s="21">
        <v>109.83333333333334</v>
      </c>
      <c r="AF6" s="19">
        <v>65.33333333333333</v>
      </c>
      <c r="AG6" s="20">
        <v>107.33333333333334</v>
      </c>
      <c r="AH6" s="20">
        <v>92.66666666666667</v>
      </c>
      <c r="AI6" s="20">
        <v>74.66666666666667</v>
      </c>
      <c r="AJ6" s="20">
        <v>96.5</v>
      </c>
      <c r="AK6" s="20">
        <v>55.5</v>
      </c>
      <c r="AL6" s="20">
        <v>93.16666666666667</v>
      </c>
      <c r="AM6" s="20">
        <v>81.16666666666667</v>
      </c>
      <c r="AN6" s="20">
        <v>109</v>
      </c>
      <c r="AO6" s="20">
        <v>87.66666666666667</v>
      </c>
      <c r="AP6" s="20">
        <v>91.66666666666667</v>
      </c>
      <c r="AQ6" s="20">
        <v>53.33333333333333</v>
      </c>
      <c r="AR6" s="20">
        <v>90.16666666666667</v>
      </c>
      <c r="AS6" s="20">
        <v>72</v>
      </c>
      <c r="AT6" s="21">
        <v>81.16666666666667</v>
      </c>
      <c r="AU6" s="19">
        <v>84.66666666666667</v>
      </c>
      <c r="AV6" s="20">
        <v>92.16666666666667</v>
      </c>
      <c r="AW6" s="20">
        <v>84.33333333333333</v>
      </c>
      <c r="AX6" s="20">
        <v>72.5</v>
      </c>
      <c r="AY6" s="20">
        <v>95</v>
      </c>
      <c r="AZ6" s="20">
        <v>76.33333333333333</v>
      </c>
      <c r="BA6" s="20">
        <v>60.83333333333333</v>
      </c>
      <c r="BB6" s="20">
        <v>77</v>
      </c>
      <c r="BC6" s="20">
        <v>94.33333333333334</v>
      </c>
      <c r="BD6" s="20">
        <v>45.83333333333333</v>
      </c>
      <c r="BE6" s="20">
        <v>81.16666666666667</v>
      </c>
      <c r="BF6" s="20">
        <v>106.5</v>
      </c>
      <c r="BG6" s="20">
        <v>105.83333333333334</v>
      </c>
      <c r="BH6" s="20">
        <v>81.83333333333333</v>
      </c>
      <c r="BI6" s="21">
        <v>62.33333333333333</v>
      </c>
      <c r="BJ6" s="19">
        <v>71.16666666666666</v>
      </c>
      <c r="BK6" s="20">
        <v>48.83333333333333</v>
      </c>
      <c r="BL6" s="20">
        <v>96.83333333333334</v>
      </c>
      <c r="BM6" s="20">
        <v>105.83333333333334</v>
      </c>
      <c r="BN6" s="20">
        <v>88.66666666666667</v>
      </c>
      <c r="BO6" s="20">
        <v>108.83333333333334</v>
      </c>
      <c r="BP6" s="20">
        <v>70.5</v>
      </c>
      <c r="BQ6" s="20">
        <v>70.83333333333333</v>
      </c>
      <c r="BR6" s="20">
        <v>80.33333333333333</v>
      </c>
      <c r="BS6" s="20">
        <v>116.33333333333334</v>
      </c>
      <c r="BT6" s="20">
        <v>73</v>
      </c>
      <c r="BU6" s="20">
        <v>102.33333333333334</v>
      </c>
      <c r="BV6" s="20">
        <v>69.5</v>
      </c>
      <c r="BW6" s="20">
        <v>81</v>
      </c>
      <c r="BX6" s="21">
        <v>63.83333333333333</v>
      </c>
      <c r="BY6" s="19">
        <v>46.5</v>
      </c>
      <c r="BZ6" s="20">
        <v>95.16666666666667</v>
      </c>
      <c r="CA6" s="20">
        <v>101.33333333333334</v>
      </c>
      <c r="CB6" s="20">
        <v>111.33333333333334</v>
      </c>
      <c r="CC6" s="20">
        <v>104.66666666666667</v>
      </c>
      <c r="CD6" s="20">
        <v>64.83333333333333</v>
      </c>
      <c r="CE6" s="20">
        <v>33.5</v>
      </c>
      <c r="CF6" s="20">
        <v>66</v>
      </c>
      <c r="CG6" s="20">
        <v>52.33333333333333</v>
      </c>
      <c r="CH6" s="20">
        <v>51.5</v>
      </c>
      <c r="CI6" s="20">
        <v>99</v>
      </c>
      <c r="CJ6" s="20">
        <v>59.16666666666667</v>
      </c>
      <c r="CK6" s="20">
        <v>64.66666666666667</v>
      </c>
      <c r="CL6" s="20">
        <v>83.66666666666667</v>
      </c>
      <c r="CM6" s="21">
        <v>106.33333333333334</v>
      </c>
      <c r="CN6" s="29">
        <v>2</v>
      </c>
    </row>
    <row r="7" spans="1:92" ht="12.75">
      <c r="A7" s="18">
        <v>2</v>
      </c>
      <c r="B7" s="22">
        <v>82.6010101010101</v>
      </c>
      <c r="C7" s="23">
        <v>47.97979797979798</v>
      </c>
      <c r="D7" s="23">
        <v>71.06060606060605</v>
      </c>
      <c r="E7" s="23">
        <v>54.52020202020202</v>
      </c>
      <c r="F7" s="23">
        <v>59.6969696969697</v>
      </c>
      <c r="G7" s="23">
        <v>60.65656565656566</v>
      </c>
      <c r="H7" s="23">
        <v>88.73737373737374</v>
      </c>
      <c r="I7" s="23">
        <v>72.47474747474747</v>
      </c>
      <c r="J7" s="23">
        <v>74.41919191919192</v>
      </c>
      <c r="K7" s="23">
        <v>74.01515151515152</v>
      </c>
      <c r="L7" s="23">
        <v>102.5</v>
      </c>
      <c r="M7" s="23">
        <v>38.25757575757576</v>
      </c>
      <c r="N7" s="23">
        <v>53.56060606060605</v>
      </c>
      <c r="O7" s="23">
        <v>66.61616161616162</v>
      </c>
      <c r="P7" s="24">
        <v>48.838383838383834</v>
      </c>
      <c r="Q7" s="22">
        <v>28.762626262626263</v>
      </c>
      <c r="R7" s="23">
        <v>71.33838383838383</v>
      </c>
      <c r="S7" s="23">
        <v>52.42424242424242</v>
      </c>
      <c r="T7" s="23">
        <v>60.07575757575758</v>
      </c>
      <c r="U7" s="23">
        <v>76.51515151515152</v>
      </c>
      <c r="V7" s="23">
        <v>59.52020202020202</v>
      </c>
      <c r="W7" s="23">
        <v>82.47474747474747</v>
      </c>
      <c r="X7" s="23">
        <v>88.73737373737374</v>
      </c>
      <c r="Y7" s="23">
        <v>74.01515151515152</v>
      </c>
      <c r="Z7" s="23">
        <v>55.75757575757575</v>
      </c>
      <c r="AA7" s="23">
        <v>56.338383838383834</v>
      </c>
      <c r="AB7" s="23">
        <v>59.6969696969697</v>
      </c>
      <c r="AC7" s="23">
        <v>86.18686868686868</v>
      </c>
      <c r="AD7" s="23">
        <v>29.621212121212118</v>
      </c>
      <c r="AE7" s="24">
        <v>85.55555555555556</v>
      </c>
      <c r="AF7" s="22">
        <v>64.97474747474747</v>
      </c>
      <c r="AG7" s="23">
        <v>94.14141414141413</v>
      </c>
      <c r="AH7" s="23">
        <v>98.18181818181817</v>
      </c>
      <c r="AI7" s="23">
        <v>74.52020202020202</v>
      </c>
      <c r="AJ7" s="23">
        <v>52.878787878787875</v>
      </c>
      <c r="AK7" s="23">
        <v>57.97979797979798</v>
      </c>
      <c r="AL7" s="23">
        <v>73.73737373737374</v>
      </c>
      <c r="AM7" s="23">
        <v>70.1010101010101</v>
      </c>
      <c r="AN7" s="23">
        <v>92.77777777777779</v>
      </c>
      <c r="AO7" s="23">
        <v>82.47474747474747</v>
      </c>
      <c r="AP7" s="23">
        <v>95.1010101010101</v>
      </c>
      <c r="AQ7" s="23">
        <v>47.57575757575758</v>
      </c>
      <c r="AR7" s="23">
        <v>87.6010101010101</v>
      </c>
      <c r="AS7" s="23">
        <v>74.41919191919192</v>
      </c>
      <c r="AT7" s="24">
        <v>83.73737373737374</v>
      </c>
      <c r="AU7" s="22">
        <v>73.73737373737374</v>
      </c>
      <c r="AV7" s="23">
        <v>68.0050505050505</v>
      </c>
      <c r="AW7" s="23">
        <v>74.41919191919192</v>
      </c>
      <c r="AX7" s="23">
        <v>69.52020202020202</v>
      </c>
      <c r="AY7" s="23">
        <v>90.37878787878788</v>
      </c>
      <c r="AZ7" s="23">
        <v>81.06060606060605</v>
      </c>
      <c r="BA7" s="23">
        <v>59.11616161616162</v>
      </c>
      <c r="BB7" s="23">
        <v>60.65656565656566</v>
      </c>
      <c r="BC7" s="23">
        <v>94.14141414141413</v>
      </c>
      <c r="BD7" s="23">
        <v>50.2020202020202</v>
      </c>
      <c r="BE7" s="23">
        <v>69.41919191919192</v>
      </c>
      <c r="BF7" s="23">
        <v>110</v>
      </c>
      <c r="BG7" s="23">
        <v>83.45959595959596</v>
      </c>
      <c r="BH7" s="23">
        <v>81.74242424242424</v>
      </c>
      <c r="BI7" s="24">
        <v>71.33838383838383</v>
      </c>
      <c r="BJ7" s="22">
        <v>76.06060606060605</v>
      </c>
      <c r="BK7" s="23">
        <v>57.29797979797979</v>
      </c>
      <c r="BL7" s="23">
        <v>95.95959595959596</v>
      </c>
      <c r="BM7" s="23">
        <v>85.27777777777779</v>
      </c>
      <c r="BN7" s="23">
        <v>81.36363636363636</v>
      </c>
      <c r="BO7" s="23">
        <v>108.18181818181817</v>
      </c>
      <c r="BP7" s="23">
        <v>66.91919191919192</v>
      </c>
      <c r="BQ7" s="23">
        <v>75.55555555555556</v>
      </c>
      <c r="BR7" s="23">
        <v>81.23737373737374</v>
      </c>
      <c r="BS7" s="23">
        <v>105</v>
      </c>
      <c r="BT7" s="23">
        <v>80.95959595959596</v>
      </c>
      <c r="BU7" s="23">
        <v>82.5</v>
      </c>
      <c r="BV7" s="23">
        <v>72.6010101010101</v>
      </c>
      <c r="BW7" s="23">
        <v>88.0050505050505</v>
      </c>
      <c r="BX7" s="24">
        <v>73.15656565656566</v>
      </c>
      <c r="BY7" s="22">
        <v>67.97979797979798</v>
      </c>
      <c r="BZ7" s="23">
        <v>98.18181818181817</v>
      </c>
      <c r="CA7" s="23">
        <v>81.91919191919192</v>
      </c>
      <c r="CB7" s="23">
        <v>114.04040404040404</v>
      </c>
      <c r="CC7" s="23">
        <v>102.90404040404042</v>
      </c>
      <c r="CD7" s="23">
        <v>52.878787878787875</v>
      </c>
      <c r="CE7" s="23">
        <v>55.35353535353536</v>
      </c>
      <c r="CF7" s="23">
        <v>62.42424242424242</v>
      </c>
      <c r="CG7" s="23">
        <v>64.52020202020202</v>
      </c>
      <c r="CH7" s="23">
        <v>60.47979797979798</v>
      </c>
      <c r="CI7" s="23">
        <v>97.77777777777779</v>
      </c>
      <c r="CJ7" s="23">
        <v>71.61616161616162</v>
      </c>
      <c r="CK7" s="23">
        <v>67.29797979797979</v>
      </c>
      <c r="CL7" s="23">
        <v>77.6010101010101</v>
      </c>
      <c r="CM7" s="24">
        <v>111.54040404040404</v>
      </c>
      <c r="CN7" s="18">
        <v>2</v>
      </c>
    </row>
    <row r="8" spans="1:92" ht="12.75">
      <c r="A8" s="18">
        <v>2</v>
      </c>
      <c r="B8" s="22">
        <v>84.5</v>
      </c>
      <c r="C8" s="23">
        <v>62.57142857142858</v>
      </c>
      <c r="D8" s="23">
        <v>70.78571428571429</v>
      </c>
      <c r="E8" s="23">
        <v>38.357142857142854</v>
      </c>
      <c r="F8" s="23">
        <v>73.07142857142858</v>
      </c>
      <c r="G8" s="23">
        <v>85.64285714285714</v>
      </c>
      <c r="H8" s="23">
        <v>88.14285714285714</v>
      </c>
      <c r="I8" s="23">
        <v>71.92857142857142</v>
      </c>
      <c r="J8" s="23">
        <v>95.78571428571429</v>
      </c>
      <c r="K8" s="23">
        <v>92.14285714285714</v>
      </c>
      <c r="L8" s="23">
        <v>108.35714285714285</v>
      </c>
      <c r="M8" s="23">
        <v>47.71428571428571</v>
      </c>
      <c r="N8" s="23">
        <v>48.857142857142854</v>
      </c>
      <c r="O8" s="23">
        <v>72.28571428571429</v>
      </c>
      <c r="P8" s="24">
        <v>67.14285714285714</v>
      </c>
      <c r="Q8" s="22">
        <v>24.214285714285715</v>
      </c>
      <c r="R8" s="23">
        <v>54.57142857142858</v>
      </c>
      <c r="S8" s="23">
        <v>50.21428571428571</v>
      </c>
      <c r="T8" s="23">
        <v>48.07142857142857</v>
      </c>
      <c r="U8" s="23">
        <v>89.28571428571429</v>
      </c>
      <c r="V8" s="23">
        <v>77.64285714285714</v>
      </c>
      <c r="W8" s="23">
        <v>97.5</v>
      </c>
      <c r="X8" s="23">
        <v>92.14285714285714</v>
      </c>
      <c r="Y8" s="23">
        <v>79.92857142857142</v>
      </c>
      <c r="Z8" s="23">
        <v>57.78571428571429</v>
      </c>
      <c r="AA8" s="23">
        <v>42.357142857142854</v>
      </c>
      <c r="AB8" s="23">
        <v>69.07142857142858</v>
      </c>
      <c r="AC8" s="23">
        <v>100</v>
      </c>
      <c r="AD8" s="23">
        <v>52.07142857142858</v>
      </c>
      <c r="AE8" s="24">
        <v>108.35714285714285</v>
      </c>
      <c r="AF8" s="22">
        <v>73.42857142857142</v>
      </c>
      <c r="AG8" s="23">
        <v>108</v>
      </c>
      <c r="AH8" s="23">
        <v>80.14285714285714</v>
      </c>
      <c r="AI8" s="23">
        <v>68.28571428571429</v>
      </c>
      <c r="AJ8" s="23">
        <v>67.92857142857142</v>
      </c>
      <c r="AK8" s="23">
        <v>76.5</v>
      </c>
      <c r="AL8" s="23">
        <v>89.28571428571429</v>
      </c>
      <c r="AM8" s="23">
        <v>73.07142857142858</v>
      </c>
      <c r="AN8" s="23">
        <v>105.5</v>
      </c>
      <c r="AO8" s="23">
        <v>72.28571428571429</v>
      </c>
      <c r="AP8" s="23">
        <v>92.35714285714286</v>
      </c>
      <c r="AQ8" s="23">
        <v>54.92857142857142</v>
      </c>
      <c r="AR8" s="23">
        <v>70.78571428571429</v>
      </c>
      <c r="AS8" s="23">
        <v>65.42857142857142</v>
      </c>
      <c r="AT8" s="24">
        <v>79.92857142857142</v>
      </c>
      <c r="AU8" s="22">
        <v>66.21428571428571</v>
      </c>
      <c r="AV8" s="23">
        <v>81.64285714285714</v>
      </c>
      <c r="AW8" s="23">
        <v>67.14285714285714</v>
      </c>
      <c r="AX8" s="23">
        <v>75.14285714285714</v>
      </c>
      <c r="AY8" s="23">
        <v>97.85714285714286</v>
      </c>
      <c r="AZ8" s="23">
        <v>74.78571428571429</v>
      </c>
      <c r="BA8" s="23">
        <v>63.92857142857142</v>
      </c>
      <c r="BB8" s="23">
        <v>50.92857142857143</v>
      </c>
      <c r="BC8" s="23">
        <v>93.85714285714286</v>
      </c>
      <c r="BD8" s="23">
        <v>30.71428571428571</v>
      </c>
      <c r="BE8" s="23">
        <v>66.57142857142858</v>
      </c>
      <c r="BF8" s="23">
        <v>106.85714285714285</v>
      </c>
      <c r="BG8" s="23">
        <v>81.28571428571429</v>
      </c>
      <c r="BH8" s="23">
        <v>63.142857142857146</v>
      </c>
      <c r="BI8" s="24">
        <v>65.42857142857142</v>
      </c>
      <c r="BJ8" s="22">
        <v>70.78571428571429</v>
      </c>
      <c r="BK8" s="23">
        <v>60.642857142857146</v>
      </c>
      <c r="BL8" s="23">
        <v>104.35714285714285</v>
      </c>
      <c r="BM8" s="23">
        <v>102.64285714285715</v>
      </c>
      <c r="BN8" s="23">
        <v>84.92857142857142</v>
      </c>
      <c r="BO8" s="23">
        <v>108.35714285714285</v>
      </c>
      <c r="BP8" s="23">
        <v>78.78571428571429</v>
      </c>
      <c r="BQ8" s="23">
        <v>78.42857142857142</v>
      </c>
      <c r="BR8" s="23">
        <v>72.28571428571429</v>
      </c>
      <c r="BS8" s="23">
        <v>101.5</v>
      </c>
      <c r="BT8" s="23">
        <v>65.42857142857142</v>
      </c>
      <c r="BU8" s="23">
        <v>105.5</v>
      </c>
      <c r="BV8" s="23">
        <v>69.42857142857142</v>
      </c>
      <c r="BW8" s="23">
        <v>72.14285714285714</v>
      </c>
      <c r="BX8" s="24">
        <v>72.28571428571429</v>
      </c>
      <c r="BY8" s="22">
        <v>79</v>
      </c>
      <c r="BZ8" s="23">
        <v>87.78571428571429</v>
      </c>
      <c r="CA8" s="23">
        <v>81.64285714285714</v>
      </c>
      <c r="CB8" s="23">
        <v>113.35714285714285</v>
      </c>
      <c r="CC8" s="23">
        <v>100</v>
      </c>
      <c r="CD8" s="23">
        <v>51.71428571428571</v>
      </c>
      <c r="CE8" s="23">
        <v>54.92857142857142</v>
      </c>
      <c r="CF8" s="23">
        <v>71.14285714285714</v>
      </c>
      <c r="CG8" s="23">
        <v>61.42857142857142</v>
      </c>
      <c r="CH8" s="23">
        <v>68.28571428571429</v>
      </c>
      <c r="CI8" s="23">
        <v>98.64285714285714</v>
      </c>
      <c r="CJ8" s="23">
        <v>64.28571428571429</v>
      </c>
      <c r="CK8" s="23">
        <v>65.42857142857142</v>
      </c>
      <c r="CL8" s="23">
        <v>97.14285714285714</v>
      </c>
      <c r="CM8" s="24">
        <v>117.35714285714285</v>
      </c>
      <c r="CN8" s="18">
        <v>2</v>
      </c>
    </row>
    <row r="9" spans="1:92" ht="13.5" thickBot="1">
      <c r="A9" s="30">
        <v>2</v>
      </c>
      <c r="B9" s="26">
        <v>84.16666666666667</v>
      </c>
      <c r="C9" s="27">
        <v>44.666666666666664</v>
      </c>
      <c r="D9" s="27">
        <v>69.66666666666667</v>
      </c>
      <c r="E9" s="27">
        <v>50.666666666666664</v>
      </c>
      <c r="F9" s="27">
        <v>50</v>
      </c>
      <c r="G9" s="27">
        <v>65.66666666666666</v>
      </c>
      <c r="H9" s="27">
        <v>82</v>
      </c>
      <c r="I9" s="27">
        <v>77</v>
      </c>
      <c r="J9" s="27">
        <v>74.66666666666667</v>
      </c>
      <c r="K9" s="27">
        <v>79.5</v>
      </c>
      <c r="L9" s="27">
        <v>105.16666666666667</v>
      </c>
      <c r="M9" s="27">
        <v>36.83333333333333</v>
      </c>
      <c r="N9" s="27">
        <v>54.5</v>
      </c>
      <c r="O9" s="27">
        <v>75</v>
      </c>
      <c r="P9" s="28">
        <v>57.16666666666667</v>
      </c>
      <c r="Q9" s="26">
        <v>37.666666666666664</v>
      </c>
      <c r="R9" s="27">
        <v>68.33333333333333</v>
      </c>
      <c r="S9" s="27">
        <v>46</v>
      </c>
      <c r="T9" s="27">
        <v>59</v>
      </c>
      <c r="U9" s="27">
        <v>81.5</v>
      </c>
      <c r="V9" s="27">
        <v>64.16666666666666</v>
      </c>
      <c r="W9" s="27">
        <v>96.66666666666667</v>
      </c>
      <c r="X9" s="27">
        <v>87.33333333333334</v>
      </c>
      <c r="Y9" s="27">
        <v>72.5</v>
      </c>
      <c r="Z9" s="27">
        <v>51.83333333333333</v>
      </c>
      <c r="AA9" s="27">
        <v>53.166666666666664</v>
      </c>
      <c r="AB9" s="27">
        <v>48</v>
      </c>
      <c r="AC9" s="27">
        <v>96.66666666666667</v>
      </c>
      <c r="AD9" s="27">
        <v>30.333333333333332</v>
      </c>
      <c r="AE9" s="28">
        <v>84.83333333333333</v>
      </c>
      <c r="AF9" s="26">
        <v>58.166666666666664</v>
      </c>
      <c r="AG9" s="27">
        <v>100.66666666666667</v>
      </c>
      <c r="AH9" s="27">
        <v>93.33333333333333</v>
      </c>
      <c r="AI9" s="27">
        <v>71.66666666666667</v>
      </c>
      <c r="AJ9" s="27">
        <v>58.33333333333333</v>
      </c>
      <c r="AK9" s="27">
        <v>65.16666666666667</v>
      </c>
      <c r="AL9" s="27">
        <v>84.16666666666667</v>
      </c>
      <c r="AM9" s="27">
        <v>61.833333333333336</v>
      </c>
      <c r="AN9" s="27">
        <v>94.66666666666667</v>
      </c>
      <c r="AO9" s="27">
        <v>91.33333333333333</v>
      </c>
      <c r="AP9" s="27">
        <v>89.33333333333334</v>
      </c>
      <c r="AQ9" s="27">
        <v>49.5</v>
      </c>
      <c r="AR9" s="27">
        <v>87.33333333333333</v>
      </c>
      <c r="AS9" s="27">
        <v>58.666666666666664</v>
      </c>
      <c r="AT9" s="28">
        <v>72.5</v>
      </c>
      <c r="AU9" s="26">
        <v>66.33333333333333</v>
      </c>
      <c r="AV9" s="27">
        <v>63.166666666666664</v>
      </c>
      <c r="AW9" s="27">
        <v>53.833333333333336</v>
      </c>
      <c r="AX9" s="27">
        <v>76.33333333333333</v>
      </c>
      <c r="AY9" s="27">
        <v>83.33333333333334</v>
      </c>
      <c r="AZ9" s="27">
        <v>67.66666666666667</v>
      </c>
      <c r="BA9" s="27">
        <v>52.5</v>
      </c>
      <c r="BB9" s="27">
        <v>45.166666666666664</v>
      </c>
      <c r="BC9" s="27">
        <v>84</v>
      </c>
      <c r="BD9" s="27">
        <v>40.166666666666664</v>
      </c>
      <c r="BE9" s="27">
        <v>57.833333333333336</v>
      </c>
      <c r="BF9" s="27">
        <v>108.5</v>
      </c>
      <c r="BG9" s="27">
        <v>68.83333333333333</v>
      </c>
      <c r="BH9" s="27">
        <v>70.16666666666666</v>
      </c>
      <c r="BI9" s="28">
        <v>63.833333333333336</v>
      </c>
      <c r="BJ9" s="26">
        <v>64.33333333333333</v>
      </c>
      <c r="BK9" s="27">
        <v>55.33333333333333</v>
      </c>
      <c r="BL9" s="27">
        <v>91.33333333333334</v>
      </c>
      <c r="BM9" s="27">
        <v>75.5</v>
      </c>
      <c r="BN9" s="27">
        <v>76.16666666666666</v>
      </c>
      <c r="BO9" s="27">
        <v>108.5</v>
      </c>
      <c r="BP9" s="27">
        <v>44</v>
      </c>
      <c r="BQ9" s="27">
        <v>55.666666666666664</v>
      </c>
      <c r="BR9" s="27">
        <v>63.16666666666667</v>
      </c>
      <c r="BS9" s="27">
        <v>86.83333333333333</v>
      </c>
      <c r="BT9" s="27">
        <v>63.83333333333333</v>
      </c>
      <c r="BU9" s="27">
        <v>72.33333333333333</v>
      </c>
      <c r="BV9" s="27">
        <v>53.333333333333336</v>
      </c>
      <c r="BW9" s="27">
        <v>90.16666666666667</v>
      </c>
      <c r="BX9" s="28">
        <v>63.166666666666664</v>
      </c>
      <c r="BY9" s="26">
        <v>69.16666666666667</v>
      </c>
      <c r="BZ9" s="27">
        <v>89.83333333333334</v>
      </c>
      <c r="CA9" s="27">
        <v>70.16666666666666</v>
      </c>
      <c r="CB9" s="27">
        <v>104</v>
      </c>
      <c r="CC9" s="27">
        <v>97.5</v>
      </c>
      <c r="CD9" s="27">
        <v>38.166666666666664</v>
      </c>
      <c r="CE9" s="27">
        <v>53.5</v>
      </c>
      <c r="CF9" s="27">
        <v>55.33333333333333</v>
      </c>
      <c r="CG9" s="27">
        <v>60.666666666666664</v>
      </c>
      <c r="CH9" s="27">
        <v>54</v>
      </c>
      <c r="CI9" s="27">
        <v>84.83333333333334</v>
      </c>
      <c r="CJ9" s="27">
        <v>62.5</v>
      </c>
      <c r="CK9" s="27">
        <v>71.16666666666667</v>
      </c>
      <c r="CL9" s="27">
        <v>68.83333333333333</v>
      </c>
      <c r="CM9" s="28">
        <v>104.83333333333334</v>
      </c>
      <c r="CN9" s="30">
        <v>2</v>
      </c>
    </row>
    <row r="10" spans="1:92" ht="12.75">
      <c r="A10" s="18">
        <v>1</v>
      </c>
      <c r="B10" s="19">
        <v>64.22222222222221</v>
      </c>
      <c r="C10" s="20">
        <v>64.66666666666667</v>
      </c>
      <c r="D10" s="20">
        <v>63.55555555555556</v>
      </c>
      <c r="E10" s="20">
        <v>56.222222222222214</v>
      </c>
      <c r="F10" s="20">
        <v>77.11111111111111</v>
      </c>
      <c r="G10" s="20">
        <v>72.44444444444446</v>
      </c>
      <c r="H10" s="20">
        <v>84.22222222222223</v>
      </c>
      <c r="I10" s="20">
        <v>65.11111111111111</v>
      </c>
      <c r="J10" s="20">
        <v>64</v>
      </c>
      <c r="K10" s="20">
        <v>79.33333333333333</v>
      </c>
      <c r="L10" s="20">
        <v>106.66666666666667</v>
      </c>
      <c r="M10" s="20">
        <v>60.66666666666667</v>
      </c>
      <c r="N10" s="20">
        <v>54</v>
      </c>
      <c r="O10" s="20">
        <v>74.66666666666666</v>
      </c>
      <c r="P10" s="21">
        <v>49.55555555555556</v>
      </c>
      <c r="Q10" s="19">
        <v>26.888888888888893</v>
      </c>
      <c r="R10" s="20">
        <v>57.777777777777786</v>
      </c>
      <c r="S10" s="20">
        <v>60.88888888888888</v>
      </c>
      <c r="T10" s="20">
        <v>50.44444444444444</v>
      </c>
      <c r="U10" s="20">
        <v>81.33333333333334</v>
      </c>
      <c r="V10" s="20">
        <v>55.77777777777777</v>
      </c>
      <c r="W10" s="20">
        <v>100.66666666666667</v>
      </c>
      <c r="X10" s="20">
        <v>96</v>
      </c>
      <c r="Y10" s="20">
        <v>87.11111111111111</v>
      </c>
      <c r="Z10" s="20">
        <v>60.222222222222214</v>
      </c>
      <c r="AA10" s="20">
        <v>56.222222222222214</v>
      </c>
      <c r="AB10" s="20">
        <v>74.88888888888889</v>
      </c>
      <c r="AC10" s="20">
        <v>94.44444444444446</v>
      </c>
      <c r="AD10" s="20">
        <v>45.55555555555556</v>
      </c>
      <c r="AE10" s="21">
        <v>108</v>
      </c>
      <c r="AF10" s="19">
        <v>82</v>
      </c>
      <c r="AG10" s="20">
        <v>105.11111111111111</v>
      </c>
      <c r="AH10" s="20">
        <v>91.55555555555557</v>
      </c>
      <c r="AI10" s="20">
        <v>75.77777777777779</v>
      </c>
      <c r="AJ10" s="20">
        <v>88.22222222222221</v>
      </c>
      <c r="AK10" s="20">
        <v>61.33333333333333</v>
      </c>
      <c r="AL10" s="20">
        <v>83.77777777777779</v>
      </c>
      <c r="AM10" s="20">
        <v>84.88888888888889</v>
      </c>
      <c r="AN10" s="20">
        <v>97.33333333333333</v>
      </c>
      <c r="AO10" s="20">
        <v>88.22222222222223</v>
      </c>
      <c r="AP10" s="20">
        <v>87.77777777777779</v>
      </c>
      <c r="AQ10" s="20">
        <v>58.44444444444444</v>
      </c>
      <c r="AR10" s="20">
        <v>84.88888888888889</v>
      </c>
      <c r="AS10" s="20">
        <v>72</v>
      </c>
      <c r="AT10" s="21">
        <v>89.33333333333334</v>
      </c>
      <c r="AU10" s="19">
        <v>71.33333333333333</v>
      </c>
      <c r="AV10" s="20">
        <v>87.77777777777779</v>
      </c>
      <c r="AW10" s="20">
        <v>71.55555555555556</v>
      </c>
      <c r="AX10" s="20">
        <v>75.33333333333333</v>
      </c>
      <c r="AY10" s="20">
        <v>88.88888888888889</v>
      </c>
      <c r="AZ10" s="20">
        <v>69.11111111111111</v>
      </c>
      <c r="BA10" s="20">
        <v>61.33333333333333</v>
      </c>
      <c r="BB10" s="20">
        <v>73.55555555555557</v>
      </c>
      <c r="BC10" s="20">
        <v>95.55555555555557</v>
      </c>
      <c r="BD10" s="20">
        <v>41.11111111111111</v>
      </c>
      <c r="BE10" s="20">
        <v>84.88888888888889</v>
      </c>
      <c r="BF10" s="20">
        <v>109.55555555555554</v>
      </c>
      <c r="BG10" s="20">
        <v>98</v>
      </c>
      <c r="BH10" s="20">
        <v>70.66666666666666</v>
      </c>
      <c r="BI10" s="21">
        <v>71.77777777777779</v>
      </c>
      <c r="BJ10" s="19">
        <v>64.66666666666666</v>
      </c>
      <c r="BK10" s="20">
        <v>51.11111111111111</v>
      </c>
      <c r="BL10" s="20">
        <v>98.88888888888889</v>
      </c>
      <c r="BM10" s="20">
        <v>104.66666666666666</v>
      </c>
      <c r="BN10" s="20">
        <v>79.33333333333334</v>
      </c>
      <c r="BO10" s="20">
        <v>112.88888888888889</v>
      </c>
      <c r="BP10" s="20">
        <v>67.55555555555556</v>
      </c>
      <c r="BQ10" s="20">
        <v>69.11111111111111</v>
      </c>
      <c r="BR10" s="20">
        <v>83.77777777777779</v>
      </c>
      <c r="BS10" s="20">
        <v>114.66666666666667</v>
      </c>
      <c r="BT10" s="20">
        <v>67.33333333333333</v>
      </c>
      <c r="BU10" s="20">
        <v>102.88888888888889</v>
      </c>
      <c r="BV10" s="20">
        <v>69.77777777777779</v>
      </c>
      <c r="BW10" s="20">
        <v>70.88888888888889</v>
      </c>
      <c r="BX10" s="21">
        <v>78.66666666666666</v>
      </c>
      <c r="BY10" s="19">
        <v>56.666666666666664</v>
      </c>
      <c r="BZ10" s="20">
        <v>89.33333333333334</v>
      </c>
      <c r="CA10" s="20">
        <v>100</v>
      </c>
      <c r="CB10" s="20">
        <v>112.44444444444443</v>
      </c>
      <c r="CC10" s="20">
        <v>94.44444444444444</v>
      </c>
      <c r="CD10" s="20">
        <v>67.11111111111111</v>
      </c>
      <c r="CE10" s="20">
        <v>49.77777777777778</v>
      </c>
      <c r="CF10" s="20">
        <v>62.88888888888889</v>
      </c>
      <c r="CG10" s="20">
        <v>53.55555555555556</v>
      </c>
      <c r="CH10" s="20">
        <v>47.55555555555556</v>
      </c>
      <c r="CI10" s="20">
        <v>91.55555555555556</v>
      </c>
      <c r="CJ10" s="20">
        <v>61.55555555555556</v>
      </c>
      <c r="CK10" s="20">
        <v>70.66666666666667</v>
      </c>
      <c r="CL10" s="20">
        <v>73.11111111111111</v>
      </c>
      <c r="CM10" s="21">
        <v>110.66666666666667</v>
      </c>
      <c r="CN10" s="18">
        <v>1</v>
      </c>
    </row>
    <row r="11" spans="1:92" ht="12.75">
      <c r="A11" s="18">
        <v>1</v>
      </c>
      <c r="B11" s="22">
        <v>83.33333333333333</v>
      </c>
      <c r="C11" s="23">
        <v>37.738095238095234</v>
      </c>
      <c r="D11" s="23">
        <v>66.78571428571429</v>
      </c>
      <c r="E11" s="23">
        <v>42.857142857142854</v>
      </c>
      <c r="F11" s="23">
        <v>51.904761904761905</v>
      </c>
      <c r="G11" s="23">
        <v>59.642857142857146</v>
      </c>
      <c r="H11" s="23">
        <v>85.47619047619047</v>
      </c>
      <c r="I11" s="23">
        <v>67.26190476190474</v>
      </c>
      <c r="J11" s="23">
        <v>55.95238095238095</v>
      </c>
      <c r="K11" s="23">
        <v>86.30952380952382</v>
      </c>
      <c r="L11" s="23">
        <v>104.52380952380955</v>
      </c>
      <c r="M11" s="23">
        <v>29.88095238095238</v>
      </c>
      <c r="N11" s="23">
        <v>42.857142857142854</v>
      </c>
      <c r="O11" s="23">
        <v>65.11904761904762</v>
      </c>
      <c r="P11" s="24">
        <v>67.97619047619047</v>
      </c>
      <c r="Q11" s="22">
        <v>32.38095238095237</v>
      </c>
      <c r="R11" s="23">
        <v>57.73809523809523</v>
      </c>
      <c r="S11" s="23">
        <v>46.54761904761905</v>
      </c>
      <c r="T11" s="23">
        <v>44.404761904761905</v>
      </c>
      <c r="U11" s="23">
        <v>83.45238095238096</v>
      </c>
      <c r="V11" s="23">
        <v>65.47619047619047</v>
      </c>
      <c r="W11" s="23">
        <v>91.66666666666667</v>
      </c>
      <c r="X11" s="23">
        <v>91.30952380952382</v>
      </c>
      <c r="Y11" s="23">
        <v>67.26190476190474</v>
      </c>
      <c r="Z11" s="23">
        <v>59.28571428571429</v>
      </c>
      <c r="AA11" s="23">
        <v>42.857142857142854</v>
      </c>
      <c r="AB11" s="23">
        <v>49.404761904761905</v>
      </c>
      <c r="AC11" s="23">
        <v>85.83333333333333</v>
      </c>
      <c r="AD11" s="23">
        <v>30.238095238095234</v>
      </c>
      <c r="AE11" s="24">
        <v>97.85714285714286</v>
      </c>
      <c r="AF11" s="22">
        <v>62.26190476190476</v>
      </c>
      <c r="AG11" s="23">
        <v>85</v>
      </c>
      <c r="AH11" s="23">
        <v>93.80952380952382</v>
      </c>
      <c r="AI11" s="23">
        <v>64.28571428571429</v>
      </c>
      <c r="AJ11" s="23">
        <v>65.5952380952381</v>
      </c>
      <c r="AK11" s="23">
        <v>65</v>
      </c>
      <c r="AL11" s="23">
        <v>75.95238095238096</v>
      </c>
      <c r="AM11" s="23">
        <v>53.57142857142857</v>
      </c>
      <c r="AN11" s="23">
        <v>86.66666666666667</v>
      </c>
      <c r="AO11" s="23">
        <v>75.11904761904762</v>
      </c>
      <c r="AP11" s="23">
        <v>91.19047619047618</v>
      </c>
      <c r="AQ11" s="23">
        <v>51.42857142857142</v>
      </c>
      <c r="AR11" s="23">
        <v>77.61904761904762</v>
      </c>
      <c r="AS11" s="23">
        <v>62.26190476190476</v>
      </c>
      <c r="AT11" s="24">
        <v>69.76190476190474</v>
      </c>
      <c r="AU11" s="22">
        <v>67.38095238095238</v>
      </c>
      <c r="AV11" s="23">
        <v>71.30952380952382</v>
      </c>
      <c r="AW11" s="23">
        <v>73.80952380952382</v>
      </c>
      <c r="AX11" s="23">
        <v>67.14285714285714</v>
      </c>
      <c r="AY11" s="23">
        <v>93.69047619047618</v>
      </c>
      <c r="AZ11" s="23">
        <v>76.78571428571429</v>
      </c>
      <c r="BA11" s="23">
        <v>58.92857142857142</v>
      </c>
      <c r="BB11" s="23">
        <v>53.92857142857142</v>
      </c>
      <c r="BC11" s="23">
        <v>88.69047619047618</v>
      </c>
      <c r="BD11" s="23">
        <v>43.21428571428571</v>
      </c>
      <c r="BE11" s="23">
        <v>54.404761904761905</v>
      </c>
      <c r="BF11" s="23">
        <v>111.19047619047619</v>
      </c>
      <c r="BG11" s="23">
        <v>78.45238095238096</v>
      </c>
      <c r="BH11" s="23">
        <v>72.14285714285714</v>
      </c>
      <c r="BI11" s="24">
        <v>58.095238095238095</v>
      </c>
      <c r="BJ11" s="22">
        <v>80.95238095238096</v>
      </c>
      <c r="BK11" s="23">
        <v>72.97619047619047</v>
      </c>
      <c r="BL11" s="23">
        <v>94.52380952380953</v>
      </c>
      <c r="BM11" s="23">
        <v>87.14285714285714</v>
      </c>
      <c r="BN11" s="23">
        <v>76.42857142857142</v>
      </c>
      <c r="BO11" s="23">
        <v>105.35714285714285</v>
      </c>
      <c r="BP11" s="23">
        <v>73.45238095238096</v>
      </c>
      <c r="BQ11" s="23">
        <v>63.92857142857142</v>
      </c>
      <c r="BR11" s="23">
        <v>75.11904761904762</v>
      </c>
      <c r="BS11" s="23">
        <v>105</v>
      </c>
      <c r="BT11" s="23">
        <v>80.5952380952381</v>
      </c>
      <c r="BU11" s="23">
        <v>93.33333333333334</v>
      </c>
      <c r="BV11" s="23">
        <v>67.26190476190474</v>
      </c>
      <c r="BW11" s="23">
        <v>94.64285714285714</v>
      </c>
      <c r="BX11" s="24">
        <v>75.95238095238096</v>
      </c>
      <c r="BY11" s="22">
        <v>75.83333333333333</v>
      </c>
      <c r="BZ11" s="23">
        <v>93.45238095238096</v>
      </c>
      <c r="CA11" s="23">
        <v>89.64285714285714</v>
      </c>
      <c r="CB11" s="23">
        <v>111.19047619047619</v>
      </c>
      <c r="CC11" s="23">
        <v>108.33333333333334</v>
      </c>
      <c r="CD11" s="23">
        <v>46.54761904761905</v>
      </c>
      <c r="CE11" s="23">
        <v>44.76190476190476</v>
      </c>
      <c r="CF11" s="23">
        <v>75.47619047619047</v>
      </c>
      <c r="CG11" s="23">
        <v>58.92857142857142</v>
      </c>
      <c r="CH11" s="23">
        <v>66.78571428571429</v>
      </c>
      <c r="CI11" s="23">
        <v>91.30952380952382</v>
      </c>
      <c r="CJ11" s="23">
        <v>69.28571428571429</v>
      </c>
      <c r="CK11" s="23">
        <v>63.92857142857142</v>
      </c>
      <c r="CL11" s="23">
        <v>78.80952380952382</v>
      </c>
      <c r="CM11" s="24">
        <v>107.85714285714285</v>
      </c>
      <c r="CN11" s="18">
        <v>1</v>
      </c>
    </row>
    <row r="12" spans="1:92" ht="12.75">
      <c r="A12" s="18">
        <v>1</v>
      </c>
      <c r="B12" s="22">
        <v>68.83333333333333</v>
      </c>
      <c r="C12" s="23">
        <v>56.11111111111111</v>
      </c>
      <c r="D12" s="23">
        <v>64.83333333333333</v>
      </c>
      <c r="E12" s="23">
        <v>54.666666666666664</v>
      </c>
      <c r="F12" s="23">
        <v>75.61111111111111</v>
      </c>
      <c r="G12" s="23">
        <v>63.83333333333333</v>
      </c>
      <c r="H12" s="23">
        <v>83.77777777777779</v>
      </c>
      <c r="I12" s="23">
        <v>75.33333333333333</v>
      </c>
      <c r="J12" s="23">
        <v>77.83333333333333</v>
      </c>
      <c r="K12" s="23">
        <v>92.77777777777779</v>
      </c>
      <c r="L12" s="23">
        <v>99.27777777777779</v>
      </c>
      <c r="M12" s="23">
        <v>48.88888888888889</v>
      </c>
      <c r="N12" s="23">
        <v>63.666666666666664</v>
      </c>
      <c r="O12" s="23">
        <v>67.05555555555556</v>
      </c>
      <c r="P12" s="24">
        <v>66.33333333333333</v>
      </c>
      <c r="Q12" s="22">
        <v>26.444444444444446</v>
      </c>
      <c r="R12" s="23">
        <v>61.61111111111111</v>
      </c>
      <c r="S12" s="23">
        <v>69.11111111111111</v>
      </c>
      <c r="T12" s="23">
        <v>46.11111111111111</v>
      </c>
      <c r="U12" s="23">
        <v>88.77777777777779</v>
      </c>
      <c r="V12" s="23">
        <v>59.83333333333333</v>
      </c>
      <c r="W12" s="23">
        <v>86.55555555555556</v>
      </c>
      <c r="X12" s="23">
        <v>92.77777777777779</v>
      </c>
      <c r="Y12" s="23">
        <v>80.05555555555556</v>
      </c>
      <c r="Z12" s="23">
        <v>46.83333333333333</v>
      </c>
      <c r="AA12" s="23">
        <v>54.666666666666664</v>
      </c>
      <c r="AB12" s="23">
        <v>73.11111111111111</v>
      </c>
      <c r="AC12" s="23">
        <v>90.05555555555556</v>
      </c>
      <c r="AD12" s="23">
        <v>40.166666666666664</v>
      </c>
      <c r="AE12" s="24">
        <v>104</v>
      </c>
      <c r="AF12" s="22">
        <v>66.33333333333333</v>
      </c>
      <c r="AG12" s="23">
        <v>87.55555555555556</v>
      </c>
      <c r="AH12" s="23">
        <v>93.55555555555556</v>
      </c>
      <c r="AI12" s="23">
        <v>64.55555555555556</v>
      </c>
      <c r="AJ12" s="23">
        <v>72.11111111111111</v>
      </c>
      <c r="AK12" s="23">
        <v>59.83333333333333</v>
      </c>
      <c r="AL12" s="23">
        <v>70.61111111111111</v>
      </c>
      <c r="AM12" s="23">
        <v>71.61111111111111</v>
      </c>
      <c r="AN12" s="23">
        <v>89.05555555555556</v>
      </c>
      <c r="AO12" s="23">
        <v>63.11111111111111</v>
      </c>
      <c r="AP12" s="23">
        <v>80.05555555555556</v>
      </c>
      <c r="AQ12" s="23">
        <v>46.11111111111111</v>
      </c>
      <c r="AR12" s="23">
        <v>70.33333333333333</v>
      </c>
      <c r="AS12" s="23">
        <v>66.33333333333333</v>
      </c>
      <c r="AT12" s="24">
        <v>80.05555555555556</v>
      </c>
      <c r="AU12" s="22">
        <v>76.83333333333333</v>
      </c>
      <c r="AV12" s="23">
        <v>73.11111111111111</v>
      </c>
      <c r="AW12" s="23">
        <v>66.05555555555556</v>
      </c>
      <c r="AX12" s="23">
        <v>53.61111111111111</v>
      </c>
      <c r="AY12" s="23">
        <v>63.05555555555556</v>
      </c>
      <c r="AZ12" s="23">
        <v>60.83333333333333</v>
      </c>
      <c r="BA12" s="23">
        <v>58.33333333333333</v>
      </c>
      <c r="BB12" s="23">
        <v>49.38888888888889</v>
      </c>
      <c r="BC12" s="23">
        <v>79.77777777777779</v>
      </c>
      <c r="BD12" s="23">
        <v>41.666666666666664</v>
      </c>
      <c r="BE12" s="23">
        <v>69.11111111111111</v>
      </c>
      <c r="BF12" s="23">
        <v>101.77777777777779</v>
      </c>
      <c r="BG12" s="23">
        <v>72.11111111111111</v>
      </c>
      <c r="BH12" s="23">
        <v>62.33333333333333</v>
      </c>
      <c r="BI12" s="24">
        <v>56.11111111111111</v>
      </c>
      <c r="BJ12" s="22">
        <v>69.11111111111111</v>
      </c>
      <c r="BK12" s="23">
        <v>55.11111111111111</v>
      </c>
      <c r="BL12" s="23">
        <v>95</v>
      </c>
      <c r="BM12" s="23">
        <v>81.83333333333333</v>
      </c>
      <c r="BN12" s="23">
        <v>89.83333333333333</v>
      </c>
      <c r="BO12" s="23">
        <v>93.05555555555556</v>
      </c>
      <c r="BP12" s="23">
        <v>72.83333333333333</v>
      </c>
      <c r="BQ12" s="23">
        <v>79.33333333333333</v>
      </c>
      <c r="BR12" s="23">
        <v>61.61111111111111</v>
      </c>
      <c r="BS12" s="23">
        <v>105.5</v>
      </c>
      <c r="BT12" s="23">
        <v>71.83333333333333</v>
      </c>
      <c r="BU12" s="23">
        <v>98.83333333333333</v>
      </c>
      <c r="BV12" s="23">
        <v>62.61111111111111</v>
      </c>
      <c r="BW12" s="23">
        <v>79.05555555555556</v>
      </c>
      <c r="BX12" s="24">
        <v>64.11111111111111</v>
      </c>
      <c r="BY12" s="22">
        <v>64.55555555555556</v>
      </c>
      <c r="BZ12" s="23">
        <v>96.33333333333333</v>
      </c>
      <c r="CA12" s="23">
        <v>80.11111111111111</v>
      </c>
      <c r="CB12" s="23">
        <v>112.72222222222221</v>
      </c>
      <c r="CC12" s="23">
        <v>101.5</v>
      </c>
      <c r="CD12" s="23">
        <v>65.61111111111111</v>
      </c>
      <c r="CE12" s="23">
        <v>39.88888888888889</v>
      </c>
      <c r="CF12" s="23">
        <v>62.33333333333333</v>
      </c>
      <c r="CG12" s="23">
        <v>58.61111111111111</v>
      </c>
      <c r="CH12" s="23">
        <v>53.33333333333333</v>
      </c>
      <c r="CI12" s="23">
        <v>88.05555555555556</v>
      </c>
      <c r="CJ12" s="23">
        <v>58.83333333333333</v>
      </c>
      <c r="CK12" s="23">
        <v>59.83333333333333</v>
      </c>
      <c r="CL12" s="23">
        <v>90.83333333333333</v>
      </c>
      <c r="CM12" s="24">
        <v>111.22222222222221</v>
      </c>
      <c r="CN12" s="18">
        <v>1</v>
      </c>
    </row>
    <row r="13" spans="1:92" ht="13.5" thickBot="1">
      <c r="A13" s="25">
        <v>1</v>
      </c>
      <c r="B13" s="26">
        <v>74.61111111111111</v>
      </c>
      <c r="C13" s="27">
        <v>57.33333333333333</v>
      </c>
      <c r="D13" s="27">
        <v>71.61111111111111</v>
      </c>
      <c r="E13" s="27">
        <v>66.83333333333333</v>
      </c>
      <c r="F13" s="27">
        <v>70.55555555555556</v>
      </c>
      <c r="G13" s="27">
        <v>60.83333333333333</v>
      </c>
      <c r="H13" s="27">
        <v>85.05555555555556</v>
      </c>
      <c r="I13" s="27">
        <v>85.05555555555556</v>
      </c>
      <c r="J13" s="27">
        <v>72.33333333333333</v>
      </c>
      <c r="K13" s="27">
        <v>89.77777777777779</v>
      </c>
      <c r="L13" s="27">
        <v>108.5</v>
      </c>
      <c r="M13" s="27">
        <v>44.11111111111111</v>
      </c>
      <c r="N13" s="27">
        <v>62.33333333333333</v>
      </c>
      <c r="O13" s="27">
        <v>82.77777777777779</v>
      </c>
      <c r="P13" s="28">
        <v>55.38888888888889</v>
      </c>
      <c r="Q13" s="26">
        <v>31.944444444444446</v>
      </c>
      <c r="R13" s="27">
        <v>72.83333333333333</v>
      </c>
      <c r="S13" s="27">
        <v>54.11111111111111</v>
      </c>
      <c r="T13" s="27">
        <v>60.33333333333333</v>
      </c>
      <c r="U13" s="27">
        <v>89.27777777777779</v>
      </c>
      <c r="V13" s="27">
        <v>57.38888888888889</v>
      </c>
      <c r="W13" s="27">
        <v>101.77777777777779</v>
      </c>
      <c r="X13" s="27">
        <v>91.77777777777779</v>
      </c>
      <c r="Y13" s="27">
        <v>83.05555555555556</v>
      </c>
      <c r="Z13" s="27">
        <v>53.38888888888889</v>
      </c>
      <c r="AA13" s="27">
        <v>66.83333333333333</v>
      </c>
      <c r="AB13" s="27">
        <v>66.05555555555556</v>
      </c>
      <c r="AC13" s="27">
        <v>91.83333333333333</v>
      </c>
      <c r="AD13" s="27">
        <v>37.166666666666664</v>
      </c>
      <c r="AE13" s="28">
        <v>91.77777777777779</v>
      </c>
      <c r="AF13" s="26">
        <v>69.83333333333333</v>
      </c>
      <c r="AG13" s="27">
        <v>104.27777777777779</v>
      </c>
      <c r="AH13" s="27">
        <v>93.77777777777779</v>
      </c>
      <c r="AI13" s="27">
        <v>76.55555555555556</v>
      </c>
      <c r="AJ13" s="27">
        <v>68.05555555555556</v>
      </c>
      <c r="AK13" s="27">
        <v>56.166666666666664</v>
      </c>
      <c r="AL13" s="27">
        <v>73.33333333333333</v>
      </c>
      <c r="AM13" s="27">
        <v>79.05555555555556</v>
      </c>
      <c r="AN13" s="27">
        <v>93.55555555555556</v>
      </c>
      <c r="AO13" s="27">
        <v>80.55555555555556</v>
      </c>
      <c r="AP13" s="27">
        <v>84.61111111111111</v>
      </c>
      <c r="AQ13" s="27">
        <v>54.11111111111111</v>
      </c>
      <c r="AR13" s="27">
        <v>75.33333333333333</v>
      </c>
      <c r="AS13" s="27">
        <v>65.61111111111111</v>
      </c>
      <c r="AT13" s="28">
        <v>83.05555555555556</v>
      </c>
      <c r="AU13" s="26">
        <v>70.55555555555556</v>
      </c>
      <c r="AV13" s="27">
        <v>62.88888888888889</v>
      </c>
      <c r="AW13" s="27">
        <v>57.61111111111111</v>
      </c>
      <c r="AX13" s="27">
        <v>56.666666666666664</v>
      </c>
      <c r="AY13" s="27">
        <v>65.88888888888889</v>
      </c>
      <c r="AZ13" s="27">
        <v>59.38888888888889</v>
      </c>
      <c r="BA13" s="27">
        <v>55.61111111111111</v>
      </c>
      <c r="BB13" s="27">
        <v>48.83333333333333</v>
      </c>
      <c r="BC13" s="27">
        <v>74.33333333333333</v>
      </c>
      <c r="BD13" s="27">
        <v>43.166666666666664</v>
      </c>
      <c r="BE13" s="27">
        <v>70.05555555555556</v>
      </c>
      <c r="BF13" s="27">
        <v>112.5</v>
      </c>
      <c r="BG13" s="27">
        <v>68.33333333333333</v>
      </c>
      <c r="BH13" s="27">
        <v>68.83333333333333</v>
      </c>
      <c r="BI13" s="28">
        <v>72.33333333333333</v>
      </c>
      <c r="BJ13" s="26">
        <v>68.11111111111111</v>
      </c>
      <c r="BK13" s="27">
        <v>52.166666666666664</v>
      </c>
      <c r="BL13" s="27">
        <v>90.77777777777779</v>
      </c>
      <c r="BM13" s="27">
        <v>78.55555555555556</v>
      </c>
      <c r="BN13" s="27">
        <v>78.83333333333333</v>
      </c>
      <c r="BO13" s="27">
        <v>103.5</v>
      </c>
      <c r="BP13" s="27">
        <v>46.38888888888889</v>
      </c>
      <c r="BQ13" s="27">
        <v>65.83333333333333</v>
      </c>
      <c r="BR13" s="27">
        <v>69.83333333333333</v>
      </c>
      <c r="BS13" s="27">
        <v>85.05555555555556</v>
      </c>
      <c r="BT13" s="27">
        <v>63.61111111111111</v>
      </c>
      <c r="BU13" s="27">
        <v>90.77777777777779</v>
      </c>
      <c r="BV13" s="27">
        <v>57.666666666666664</v>
      </c>
      <c r="BW13" s="27">
        <v>79.11111111111111</v>
      </c>
      <c r="BX13" s="28">
        <v>70.55555555555556</v>
      </c>
      <c r="BY13" s="26">
        <v>58.666666666666664</v>
      </c>
      <c r="BZ13" s="27">
        <v>79.05555555555556</v>
      </c>
      <c r="CA13" s="27">
        <v>63.55555555555556</v>
      </c>
      <c r="CB13" s="27">
        <v>103.55555555555557</v>
      </c>
      <c r="CC13" s="27">
        <v>90.83333333333333</v>
      </c>
      <c r="CD13" s="27">
        <v>51.11111111111111</v>
      </c>
      <c r="CE13" s="27">
        <v>50.38888888888889</v>
      </c>
      <c r="CF13" s="27">
        <v>50.38888888888889</v>
      </c>
      <c r="CG13" s="27">
        <v>61.666666666666664</v>
      </c>
      <c r="CH13" s="27">
        <v>43.666666666666664</v>
      </c>
      <c r="CI13" s="27">
        <v>83.05555555555556</v>
      </c>
      <c r="CJ13" s="27">
        <v>61.33333333333333</v>
      </c>
      <c r="CK13" s="27">
        <v>69.83333333333333</v>
      </c>
      <c r="CL13" s="27">
        <v>55.166666666666664</v>
      </c>
      <c r="CM13" s="28">
        <v>106.05555555555557</v>
      </c>
      <c r="CN13" s="25">
        <v>1</v>
      </c>
    </row>
    <row r="14" spans="1:92" ht="12.75">
      <c r="A14" s="29">
        <v>0</v>
      </c>
      <c r="B14" s="19">
        <v>79.72222222222223</v>
      </c>
      <c r="C14" s="20">
        <v>47.722222222222214</v>
      </c>
      <c r="D14" s="20">
        <v>78.83333333333333</v>
      </c>
      <c r="E14" s="20">
        <v>49.27777777777777</v>
      </c>
      <c r="F14" s="20">
        <v>65.5</v>
      </c>
      <c r="G14" s="20">
        <v>56.44444444444444</v>
      </c>
      <c r="H14" s="20">
        <v>89.05555555555556</v>
      </c>
      <c r="I14" s="20">
        <v>78.77777777777779</v>
      </c>
      <c r="J14" s="20">
        <v>57.05555555555556</v>
      </c>
      <c r="K14" s="20">
        <v>78.33333333333333</v>
      </c>
      <c r="L14" s="20">
        <v>84.83333333333333</v>
      </c>
      <c r="M14" s="20">
        <v>37.666666666666664</v>
      </c>
      <c r="N14" s="20">
        <v>54.33333333333333</v>
      </c>
      <c r="O14" s="20">
        <v>71.05555555555556</v>
      </c>
      <c r="P14" s="21">
        <v>63.777777777777786</v>
      </c>
      <c r="Q14" s="19">
        <v>27.27777777777778</v>
      </c>
      <c r="R14" s="20">
        <v>73.44444444444444</v>
      </c>
      <c r="S14" s="20">
        <v>50.83333333333333</v>
      </c>
      <c r="T14" s="20">
        <v>55.666666666666664</v>
      </c>
      <c r="U14" s="20">
        <v>78</v>
      </c>
      <c r="V14" s="20">
        <v>56.94444444444444</v>
      </c>
      <c r="W14" s="20">
        <v>73.44444444444444</v>
      </c>
      <c r="X14" s="20">
        <v>93.05555555555556</v>
      </c>
      <c r="Y14" s="20">
        <v>83.83333333333333</v>
      </c>
      <c r="Z14" s="20">
        <v>68.83333333333334</v>
      </c>
      <c r="AA14" s="20">
        <v>54.61111111111111</v>
      </c>
      <c r="AB14" s="20">
        <v>65.5</v>
      </c>
      <c r="AC14" s="20">
        <v>64.77777777777779</v>
      </c>
      <c r="AD14" s="20">
        <v>39</v>
      </c>
      <c r="AE14" s="21">
        <v>79.22222222222223</v>
      </c>
      <c r="AF14" s="19">
        <v>82.11111111111111</v>
      </c>
      <c r="AG14" s="20">
        <v>73.94444444444444</v>
      </c>
      <c r="AH14" s="20">
        <v>98.66666666666667</v>
      </c>
      <c r="AI14" s="20">
        <v>79.27777777777779</v>
      </c>
      <c r="AJ14" s="20">
        <v>67.5</v>
      </c>
      <c r="AK14" s="20">
        <v>62.55555555555556</v>
      </c>
      <c r="AL14" s="20">
        <v>78.05555555555556</v>
      </c>
      <c r="AM14" s="20">
        <v>68.88888888888889</v>
      </c>
      <c r="AN14" s="20">
        <v>89.27777777777779</v>
      </c>
      <c r="AO14" s="20">
        <v>71.94444444444444</v>
      </c>
      <c r="AP14" s="20">
        <v>92.05555555555556</v>
      </c>
      <c r="AQ14" s="20">
        <v>57.833333333333336</v>
      </c>
      <c r="AR14" s="20">
        <v>73.05555555555556</v>
      </c>
      <c r="AS14" s="20">
        <v>87.05555555555556</v>
      </c>
      <c r="AT14" s="21">
        <v>91.05555555555556</v>
      </c>
      <c r="AU14" s="19">
        <v>70.88888888888889</v>
      </c>
      <c r="AV14" s="20">
        <v>76.94444444444444</v>
      </c>
      <c r="AW14" s="20">
        <v>75.72222222222223</v>
      </c>
      <c r="AX14" s="20">
        <v>65.94444444444444</v>
      </c>
      <c r="AY14" s="20">
        <v>76</v>
      </c>
      <c r="AZ14" s="20">
        <v>82.83333333333333</v>
      </c>
      <c r="BA14" s="20">
        <v>64.05555555555556</v>
      </c>
      <c r="BB14" s="20">
        <v>51.11111111111111</v>
      </c>
      <c r="BC14" s="20">
        <v>91.77777777777779</v>
      </c>
      <c r="BD14" s="20">
        <v>53.61111111111111</v>
      </c>
      <c r="BE14" s="20">
        <v>74.22222222222223</v>
      </c>
      <c r="BF14" s="20">
        <v>111.83333333333334</v>
      </c>
      <c r="BG14" s="20">
        <v>67.11111111111111</v>
      </c>
      <c r="BH14" s="20">
        <v>70.66666666666666</v>
      </c>
      <c r="BI14" s="21">
        <v>74.77777777777779</v>
      </c>
      <c r="BJ14" s="19">
        <v>77.5</v>
      </c>
      <c r="BK14" s="20">
        <v>68.55555555555556</v>
      </c>
      <c r="BL14" s="20">
        <v>93.77777777777779</v>
      </c>
      <c r="BM14" s="20">
        <v>74.44444444444444</v>
      </c>
      <c r="BN14" s="20">
        <v>73.33333333333333</v>
      </c>
      <c r="BO14" s="20">
        <v>102.5</v>
      </c>
      <c r="BP14" s="20">
        <v>76.05555555555556</v>
      </c>
      <c r="BQ14" s="20">
        <v>76.22222222222223</v>
      </c>
      <c r="BR14" s="20">
        <v>93.05555555555556</v>
      </c>
      <c r="BS14" s="20">
        <v>98</v>
      </c>
      <c r="BT14" s="20">
        <v>82.11111111111111</v>
      </c>
      <c r="BU14" s="20">
        <v>86</v>
      </c>
      <c r="BV14" s="20">
        <v>82.55555555555556</v>
      </c>
      <c r="BW14" s="20">
        <v>83.11111111111111</v>
      </c>
      <c r="BX14" s="21">
        <v>77.27777777777779</v>
      </c>
      <c r="BY14" s="19">
        <v>63.722222222222214</v>
      </c>
      <c r="BZ14" s="20">
        <v>76.5</v>
      </c>
      <c r="CA14" s="20">
        <v>66.88888888888889</v>
      </c>
      <c r="CB14" s="20">
        <v>110.05555555555557</v>
      </c>
      <c r="CC14" s="20">
        <v>102.72222222222221</v>
      </c>
      <c r="CD14" s="20">
        <v>58.166666666666664</v>
      </c>
      <c r="CE14" s="20">
        <v>48.94444444444444</v>
      </c>
      <c r="CF14" s="20">
        <v>61.83333333333333</v>
      </c>
      <c r="CG14" s="20">
        <v>70.77777777777779</v>
      </c>
      <c r="CH14" s="20">
        <v>64.55555555555556</v>
      </c>
      <c r="CI14" s="20">
        <v>85.94444444444444</v>
      </c>
      <c r="CJ14" s="20">
        <v>61.222222222222214</v>
      </c>
      <c r="CK14" s="20">
        <v>65.22222222222221</v>
      </c>
      <c r="CL14" s="20">
        <v>62.22222222222223</v>
      </c>
      <c r="CM14" s="21">
        <v>112.05555555555557</v>
      </c>
      <c r="CN14" s="29">
        <v>0</v>
      </c>
    </row>
    <row r="15" spans="1:92" ht="12.75">
      <c r="A15" s="18">
        <v>0</v>
      </c>
      <c r="B15" s="22">
        <v>77.33333333333333</v>
      </c>
      <c r="C15" s="23">
        <v>57.666666666666664</v>
      </c>
      <c r="D15" s="23">
        <v>69</v>
      </c>
      <c r="E15" s="23">
        <v>47</v>
      </c>
      <c r="F15" s="23">
        <v>72.33333333333333</v>
      </c>
      <c r="G15" s="23">
        <v>70</v>
      </c>
      <c r="H15" s="23">
        <v>89.33333333333333</v>
      </c>
      <c r="I15" s="23">
        <v>63.33333333333333</v>
      </c>
      <c r="J15" s="23">
        <v>65.66666666666666</v>
      </c>
      <c r="K15" s="23">
        <v>92.66666666666667</v>
      </c>
      <c r="L15" s="23">
        <v>87.66666666666667</v>
      </c>
      <c r="M15" s="23">
        <v>48.666666666666664</v>
      </c>
      <c r="N15" s="23">
        <v>51</v>
      </c>
      <c r="O15" s="23">
        <v>68.33333333333333</v>
      </c>
      <c r="P15" s="24">
        <v>69.33333333333333</v>
      </c>
      <c r="Q15" s="22">
        <v>35.666666666666664</v>
      </c>
      <c r="R15" s="23">
        <v>51.666666666666664</v>
      </c>
      <c r="S15" s="23">
        <v>59.33333333333333</v>
      </c>
      <c r="T15" s="23">
        <v>40.33333333333333</v>
      </c>
      <c r="U15" s="23">
        <v>87.66666666666667</v>
      </c>
      <c r="V15" s="23">
        <v>65.33333333333333</v>
      </c>
      <c r="W15" s="23">
        <v>71.66666666666667</v>
      </c>
      <c r="X15" s="23">
        <v>96.66666666666667</v>
      </c>
      <c r="Y15" s="23">
        <v>80.33333333333333</v>
      </c>
      <c r="Z15" s="23">
        <v>57</v>
      </c>
      <c r="AA15" s="23">
        <v>47</v>
      </c>
      <c r="AB15" s="23">
        <v>68.33333333333333</v>
      </c>
      <c r="AC15" s="23">
        <v>89.33333333333333</v>
      </c>
      <c r="AD15" s="23">
        <v>53.666666666666664</v>
      </c>
      <c r="AE15" s="24">
        <v>84</v>
      </c>
      <c r="AF15" s="22">
        <v>72.33333333333333</v>
      </c>
      <c r="AG15" s="23">
        <v>90</v>
      </c>
      <c r="AH15" s="23">
        <v>70.66666666666667</v>
      </c>
      <c r="AI15" s="23">
        <v>69</v>
      </c>
      <c r="AJ15" s="23">
        <v>80.66666666666667</v>
      </c>
      <c r="AK15" s="23">
        <v>49</v>
      </c>
      <c r="AL15" s="23">
        <v>80.66666666666667</v>
      </c>
      <c r="AM15" s="23">
        <v>73</v>
      </c>
      <c r="AN15" s="23">
        <v>92.66666666666667</v>
      </c>
      <c r="AO15" s="23">
        <v>63.33333333333333</v>
      </c>
      <c r="AP15" s="23">
        <v>77.33333333333333</v>
      </c>
      <c r="AQ15" s="23">
        <v>65</v>
      </c>
      <c r="AR15" s="23">
        <v>63.33333333333333</v>
      </c>
      <c r="AS15" s="23">
        <v>72.33333333333333</v>
      </c>
      <c r="AT15" s="24">
        <v>80.33333333333333</v>
      </c>
      <c r="AU15" s="22">
        <v>70.66666666666667</v>
      </c>
      <c r="AV15" s="23">
        <v>72.66666666666667</v>
      </c>
      <c r="AW15" s="23">
        <v>72.66666666666667</v>
      </c>
      <c r="AX15" s="23">
        <v>61</v>
      </c>
      <c r="AY15" s="23">
        <v>81.33333333333333</v>
      </c>
      <c r="AZ15" s="23">
        <v>73</v>
      </c>
      <c r="BA15" s="23">
        <v>66</v>
      </c>
      <c r="BB15" s="23">
        <v>61</v>
      </c>
      <c r="BC15" s="23">
        <v>68.33333333333333</v>
      </c>
      <c r="BD15" s="23">
        <v>43</v>
      </c>
      <c r="BE15" s="23">
        <v>68.33333333333333</v>
      </c>
      <c r="BF15" s="23">
        <v>116.33333333333334</v>
      </c>
      <c r="BG15" s="23">
        <v>75.66666666666667</v>
      </c>
      <c r="BH15" s="23">
        <v>78</v>
      </c>
      <c r="BI15" s="24">
        <v>69.66666666666666</v>
      </c>
      <c r="BJ15" s="22">
        <v>84.66666666666667</v>
      </c>
      <c r="BK15" s="23">
        <v>73.33333333333333</v>
      </c>
      <c r="BL15" s="23">
        <v>105.66666666666667</v>
      </c>
      <c r="BM15" s="23">
        <v>92</v>
      </c>
      <c r="BN15" s="23">
        <v>91</v>
      </c>
      <c r="BO15" s="23">
        <v>113</v>
      </c>
      <c r="BP15" s="23">
        <v>80.66666666666667</v>
      </c>
      <c r="BQ15" s="23">
        <v>69</v>
      </c>
      <c r="BR15" s="23">
        <v>72.33333333333333</v>
      </c>
      <c r="BS15" s="23">
        <v>100</v>
      </c>
      <c r="BT15" s="23">
        <v>74.66666666666667</v>
      </c>
      <c r="BU15" s="23">
        <v>112.33333333333334</v>
      </c>
      <c r="BV15" s="23">
        <v>72.33333333333333</v>
      </c>
      <c r="BW15" s="23">
        <v>83</v>
      </c>
      <c r="BX15" s="24">
        <v>71.66666666666667</v>
      </c>
      <c r="BY15" s="22">
        <v>73.33333333333333</v>
      </c>
      <c r="BZ15" s="23">
        <v>74.66666666666667</v>
      </c>
      <c r="CA15" s="23">
        <v>83</v>
      </c>
      <c r="CB15" s="23">
        <v>116.33333333333334</v>
      </c>
      <c r="CC15" s="23">
        <v>116.33333333333334</v>
      </c>
      <c r="CD15" s="23">
        <v>64.33333333333333</v>
      </c>
      <c r="CE15" s="23">
        <v>40.33333333333333</v>
      </c>
      <c r="CF15" s="23">
        <v>81.33333333333333</v>
      </c>
      <c r="CG15" s="23">
        <v>65</v>
      </c>
      <c r="CH15" s="23">
        <v>73</v>
      </c>
      <c r="CI15" s="23">
        <v>96.66666666666667</v>
      </c>
      <c r="CJ15" s="23">
        <v>73</v>
      </c>
      <c r="CK15" s="23">
        <v>73</v>
      </c>
      <c r="CL15" s="23">
        <v>84.66666666666667</v>
      </c>
      <c r="CM15" s="24">
        <v>113</v>
      </c>
      <c r="CN15" s="18">
        <v>0</v>
      </c>
    </row>
    <row r="16" spans="1:92" ht="12.75">
      <c r="A16" s="18">
        <v>0</v>
      </c>
      <c r="B16" s="22">
        <v>74.05555555555556</v>
      </c>
      <c r="C16" s="23">
        <v>51.33333333333333</v>
      </c>
      <c r="D16" s="23">
        <v>70.05555555555556</v>
      </c>
      <c r="E16" s="23">
        <v>55.27777777777777</v>
      </c>
      <c r="F16" s="23">
        <v>68.05555555555554</v>
      </c>
      <c r="G16" s="23">
        <v>56.05555555555556</v>
      </c>
      <c r="H16" s="23">
        <v>85.44444444444444</v>
      </c>
      <c r="I16" s="23">
        <v>78.05555555555556</v>
      </c>
      <c r="J16" s="23">
        <v>72.83333333333333</v>
      </c>
      <c r="K16" s="23">
        <v>83.88888888888889</v>
      </c>
      <c r="L16" s="23">
        <v>91.94444444444446</v>
      </c>
      <c r="M16" s="23">
        <v>43.55555555555556</v>
      </c>
      <c r="N16" s="23">
        <v>61.11111111111111</v>
      </c>
      <c r="O16" s="23">
        <v>73.77777777777777</v>
      </c>
      <c r="P16" s="24">
        <v>62.666666666666664</v>
      </c>
      <c r="Q16" s="22">
        <v>28.27777777777778</v>
      </c>
      <c r="R16" s="23">
        <v>67.77777777777776</v>
      </c>
      <c r="S16" s="23">
        <v>64.05555555555554</v>
      </c>
      <c r="T16" s="23">
        <v>49.5</v>
      </c>
      <c r="U16" s="23">
        <v>87.22222222222224</v>
      </c>
      <c r="V16" s="23">
        <v>64.5</v>
      </c>
      <c r="W16" s="23">
        <v>85.27777777777777</v>
      </c>
      <c r="X16" s="23">
        <v>89.44444444444446</v>
      </c>
      <c r="Y16" s="23">
        <v>78.05555555555554</v>
      </c>
      <c r="Z16" s="23">
        <v>57.27777777777777</v>
      </c>
      <c r="AA16" s="23">
        <v>55.27777777777777</v>
      </c>
      <c r="AB16" s="23">
        <v>64.05555555555554</v>
      </c>
      <c r="AC16" s="23">
        <v>85.33333333333333</v>
      </c>
      <c r="AD16" s="23">
        <v>32.61111111111111</v>
      </c>
      <c r="AE16" s="24">
        <v>88.61111111111111</v>
      </c>
      <c r="AF16" s="22">
        <v>67.77777777777777</v>
      </c>
      <c r="AG16" s="23">
        <v>89.33333333333333</v>
      </c>
      <c r="AH16" s="23">
        <v>79.44444444444444</v>
      </c>
      <c r="AI16" s="23">
        <v>65.77777777777779</v>
      </c>
      <c r="AJ16" s="23">
        <v>70.27777777777776</v>
      </c>
      <c r="AK16" s="23">
        <v>48.722222222222214</v>
      </c>
      <c r="AL16" s="23">
        <v>76.11111111111111</v>
      </c>
      <c r="AM16" s="23">
        <v>73.61111111111111</v>
      </c>
      <c r="AN16" s="23">
        <v>83.5</v>
      </c>
      <c r="AO16" s="23">
        <v>66</v>
      </c>
      <c r="AP16" s="23">
        <v>77.27777777777777</v>
      </c>
      <c r="AQ16" s="23">
        <v>45.5</v>
      </c>
      <c r="AR16" s="23">
        <v>76.94444444444443</v>
      </c>
      <c r="AS16" s="23">
        <v>62</v>
      </c>
      <c r="AT16" s="24">
        <v>80.27777777777777</v>
      </c>
      <c r="AU16" s="22">
        <v>71.38888888888889</v>
      </c>
      <c r="AV16" s="23">
        <v>60.05555555555556</v>
      </c>
      <c r="AW16" s="23">
        <v>59.77777777777777</v>
      </c>
      <c r="AX16" s="23">
        <v>53.55555555555556</v>
      </c>
      <c r="AY16" s="23">
        <v>70.77777777777777</v>
      </c>
      <c r="AZ16" s="23">
        <v>66.05555555555556</v>
      </c>
      <c r="BA16" s="23">
        <v>54.94444444444444</v>
      </c>
      <c r="BB16" s="23">
        <v>43.277777777777786</v>
      </c>
      <c r="BC16" s="23">
        <v>65.66666666666666</v>
      </c>
      <c r="BD16" s="23">
        <v>45.444444444444436</v>
      </c>
      <c r="BE16" s="23">
        <v>67.11111111111111</v>
      </c>
      <c r="BF16" s="23">
        <v>95.55555555555557</v>
      </c>
      <c r="BG16" s="23">
        <v>71</v>
      </c>
      <c r="BH16" s="23">
        <v>60.222222222222214</v>
      </c>
      <c r="BI16" s="24">
        <v>60.88888888888889</v>
      </c>
      <c r="BJ16" s="22">
        <v>68.5</v>
      </c>
      <c r="BK16" s="23">
        <v>53.944444444444436</v>
      </c>
      <c r="BL16" s="23">
        <v>77.72222222222223</v>
      </c>
      <c r="BM16" s="23">
        <v>79.05555555555556</v>
      </c>
      <c r="BN16" s="23">
        <v>69.5</v>
      </c>
      <c r="BO16" s="23">
        <v>82.83333333333333</v>
      </c>
      <c r="BP16" s="23">
        <v>61.166666666666664</v>
      </c>
      <c r="BQ16" s="23">
        <v>67.66666666666666</v>
      </c>
      <c r="BR16" s="23">
        <v>67.11111111111111</v>
      </c>
      <c r="BS16" s="23">
        <v>90.83333333333333</v>
      </c>
      <c r="BT16" s="23">
        <v>71.11111111111111</v>
      </c>
      <c r="BU16" s="23">
        <v>76.38888888888889</v>
      </c>
      <c r="BV16" s="23">
        <v>67.11111111111111</v>
      </c>
      <c r="BW16" s="23">
        <v>85</v>
      </c>
      <c r="BX16" s="24">
        <v>70</v>
      </c>
      <c r="BY16" s="22">
        <v>59.666666666666664</v>
      </c>
      <c r="BZ16" s="23">
        <v>83.05555555555556</v>
      </c>
      <c r="CA16" s="23">
        <v>66.27777777777776</v>
      </c>
      <c r="CB16" s="23">
        <v>110.27777777777779</v>
      </c>
      <c r="CC16" s="23">
        <v>100</v>
      </c>
      <c r="CD16" s="23">
        <v>59.33333333333333</v>
      </c>
      <c r="CE16" s="23">
        <v>43.277777777777786</v>
      </c>
      <c r="CF16" s="23">
        <v>58</v>
      </c>
      <c r="CG16" s="23">
        <v>63.77777777777777</v>
      </c>
      <c r="CH16" s="23">
        <v>50.666666666666664</v>
      </c>
      <c r="CI16" s="23">
        <v>87.5</v>
      </c>
      <c r="CJ16" s="23">
        <v>54.666666666666664</v>
      </c>
      <c r="CK16" s="23">
        <v>65.33333333333333</v>
      </c>
      <c r="CL16" s="23">
        <v>68</v>
      </c>
      <c r="CM16" s="24">
        <v>112.05555555555557</v>
      </c>
      <c r="CN16" s="18">
        <v>0</v>
      </c>
    </row>
    <row r="17" spans="1:92" ht="13.5" thickBot="1">
      <c r="A17" s="30">
        <v>0</v>
      </c>
      <c r="B17" s="26">
        <v>75.16666666666666</v>
      </c>
      <c r="C17" s="27">
        <v>47.83333333333333</v>
      </c>
      <c r="D17" s="27">
        <v>59.222222222222214</v>
      </c>
      <c r="E17" s="27">
        <v>47.61111111111111</v>
      </c>
      <c r="F17" s="27">
        <v>58.11111111111111</v>
      </c>
      <c r="G17" s="27">
        <v>68.5</v>
      </c>
      <c r="H17" s="27">
        <v>80.16666666666667</v>
      </c>
      <c r="I17" s="27">
        <v>80.16666666666667</v>
      </c>
      <c r="J17" s="27">
        <v>65.44444444444444</v>
      </c>
      <c r="K17" s="27">
        <v>88.22222222222221</v>
      </c>
      <c r="L17" s="27">
        <v>92</v>
      </c>
      <c r="M17" s="27">
        <v>39.11111111111111</v>
      </c>
      <c r="N17" s="27">
        <v>50.11111111111111</v>
      </c>
      <c r="O17" s="27">
        <v>76.16666666666666</v>
      </c>
      <c r="P17" s="28">
        <v>64.88888888888889</v>
      </c>
      <c r="Q17" s="26">
        <v>32.333333333333336</v>
      </c>
      <c r="R17" s="27">
        <v>62.88888888888889</v>
      </c>
      <c r="S17" s="27">
        <v>47.44444444444444</v>
      </c>
      <c r="T17" s="27">
        <v>55.666666666666664</v>
      </c>
      <c r="U17" s="27">
        <v>87.11111111111111</v>
      </c>
      <c r="V17" s="27">
        <v>59.61111111111111</v>
      </c>
      <c r="W17" s="27">
        <v>89.05555555555557</v>
      </c>
      <c r="X17" s="27">
        <v>90.44444444444444</v>
      </c>
      <c r="Y17" s="27">
        <v>73.94444444444444</v>
      </c>
      <c r="Z17" s="27">
        <v>52.277777777777786</v>
      </c>
      <c r="AA17" s="27">
        <v>49.83333333333333</v>
      </c>
      <c r="AB17" s="27">
        <v>53.38888888888889</v>
      </c>
      <c r="AC17" s="27">
        <v>76.55555555555556</v>
      </c>
      <c r="AD17" s="27">
        <v>31.44444444444444</v>
      </c>
      <c r="AE17" s="28">
        <v>87.11111111111111</v>
      </c>
      <c r="AF17" s="26">
        <v>66.72222222222221</v>
      </c>
      <c r="AG17" s="27">
        <v>83.22222222222221</v>
      </c>
      <c r="AH17" s="27">
        <v>83.27777777777779</v>
      </c>
      <c r="AI17" s="27">
        <v>79.33333333333333</v>
      </c>
      <c r="AJ17" s="27">
        <v>74.33333333333333</v>
      </c>
      <c r="AK17" s="27">
        <v>55.72222222222223</v>
      </c>
      <c r="AL17" s="27">
        <v>79.61111111111111</v>
      </c>
      <c r="AM17" s="27">
        <v>62.55555555555556</v>
      </c>
      <c r="AN17" s="27">
        <v>87.11111111111111</v>
      </c>
      <c r="AO17" s="27">
        <v>78.83333333333333</v>
      </c>
      <c r="AP17" s="27">
        <v>69.61111111111111</v>
      </c>
      <c r="AQ17" s="27">
        <v>60.444444444444436</v>
      </c>
      <c r="AR17" s="27">
        <v>76.61111111111111</v>
      </c>
      <c r="AS17" s="27">
        <v>62.277777777777786</v>
      </c>
      <c r="AT17" s="28">
        <v>73.94444444444444</v>
      </c>
      <c r="AU17" s="26">
        <v>72.44444444444444</v>
      </c>
      <c r="AV17" s="27">
        <v>56.83333333333333</v>
      </c>
      <c r="AW17" s="27">
        <v>64.88888888888889</v>
      </c>
      <c r="AX17" s="27">
        <v>68.22222222222221</v>
      </c>
      <c r="AY17" s="27">
        <v>67.38888888888889</v>
      </c>
      <c r="AZ17" s="27">
        <v>63.222222222222214</v>
      </c>
      <c r="BA17" s="27">
        <v>61</v>
      </c>
      <c r="BB17" s="27">
        <v>53.11111111111111</v>
      </c>
      <c r="BC17" s="27">
        <v>70.61111111111111</v>
      </c>
      <c r="BD17" s="27">
        <v>37.05555555555556</v>
      </c>
      <c r="BE17" s="27">
        <v>60.333333333333336</v>
      </c>
      <c r="BF17" s="27">
        <v>93.5</v>
      </c>
      <c r="BG17" s="27">
        <v>54.94444444444444</v>
      </c>
      <c r="BH17" s="27">
        <v>71</v>
      </c>
      <c r="BI17" s="28">
        <v>57.83333333333333</v>
      </c>
      <c r="BJ17" s="26">
        <v>67.66666666666666</v>
      </c>
      <c r="BK17" s="27">
        <v>61.55555555555556</v>
      </c>
      <c r="BL17" s="27">
        <v>81.27777777777779</v>
      </c>
      <c r="BM17" s="27">
        <v>66</v>
      </c>
      <c r="BN17" s="27">
        <v>49.83333333333333</v>
      </c>
      <c r="BO17" s="27">
        <v>96</v>
      </c>
      <c r="BP17" s="27">
        <v>56</v>
      </c>
      <c r="BQ17" s="27">
        <v>62.83333333333333</v>
      </c>
      <c r="BR17" s="27">
        <v>61.166666666666664</v>
      </c>
      <c r="BS17" s="27">
        <v>82.83333333333333</v>
      </c>
      <c r="BT17" s="27">
        <v>64.94444444444444</v>
      </c>
      <c r="BU17" s="27">
        <v>73.22222222222221</v>
      </c>
      <c r="BV17" s="27">
        <v>46.44444444444444</v>
      </c>
      <c r="BW17" s="27">
        <v>67.16666666666666</v>
      </c>
      <c r="BX17" s="28">
        <v>71.72222222222221</v>
      </c>
      <c r="BY17" s="26">
        <v>47.72222222222223</v>
      </c>
      <c r="BZ17" s="27">
        <v>78</v>
      </c>
      <c r="CA17" s="27">
        <v>64.94444444444444</v>
      </c>
      <c r="CB17" s="27">
        <v>81</v>
      </c>
      <c r="CC17" s="27">
        <v>75.61111111111111</v>
      </c>
      <c r="CD17" s="27">
        <v>36.61111111111111</v>
      </c>
      <c r="CE17" s="27">
        <v>43.722222222222214</v>
      </c>
      <c r="CF17" s="27">
        <v>62.94444444444444</v>
      </c>
      <c r="CG17" s="27">
        <v>50.88888888888889</v>
      </c>
      <c r="CH17" s="27">
        <v>52</v>
      </c>
      <c r="CI17" s="27">
        <v>81.72222222222223</v>
      </c>
      <c r="CJ17" s="27">
        <v>61.88888888888889</v>
      </c>
      <c r="CK17" s="27">
        <v>64.38888888888889</v>
      </c>
      <c r="CL17" s="27">
        <v>47.55555555555556</v>
      </c>
      <c r="CM17" s="28">
        <v>80.33333333333333</v>
      </c>
      <c r="CN17" s="30">
        <v>0</v>
      </c>
    </row>
    <row r="18" spans="1:92" ht="3" customHeight="1" hidden="1" thickBot="1">
      <c r="A18" s="18">
        <v>0</v>
      </c>
      <c r="B18" s="66">
        <v>1</v>
      </c>
      <c r="C18" s="67">
        <v>2</v>
      </c>
      <c r="D18" s="67">
        <v>3</v>
      </c>
      <c r="E18" s="67">
        <v>4</v>
      </c>
      <c r="F18" s="67">
        <v>5</v>
      </c>
      <c r="G18" s="67">
        <v>6</v>
      </c>
      <c r="H18" s="67">
        <v>7</v>
      </c>
      <c r="I18" s="67">
        <v>8</v>
      </c>
      <c r="J18" s="67">
        <v>9</v>
      </c>
      <c r="K18" s="67">
        <v>10</v>
      </c>
      <c r="L18" s="67">
        <v>11</v>
      </c>
      <c r="M18" s="67">
        <v>12</v>
      </c>
      <c r="N18" s="67">
        <v>13</v>
      </c>
      <c r="O18" s="67">
        <v>14</v>
      </c>
      <c r="P18" s="68">
        <v>15</v>
      </c>
      <c r="Q18" s="66">
        <v>16</v>
      </c>
      <c r="R18" s="67">
        <v>17</v>
      </c>
      <c r="S18" s="67">
        <v>18</v>
      </c>
      <c r="T18" s="67">
        <v>19</v>
      </c>
      <c r="U18" s="67">
        <v>20</v>
      </c>
      <c r="V18" s="67">
        <v>21</v>
      </c>
      <c r="W18" s="67">
        <v>22</v>
      </c>
      <c r="X18" s="67">
        <v>23</v>
      </c>
      <c r="Y18" s="67">
        <v>24</v>
      </c>
      <c r="Z18" s="67">
        <v>25</v>
      </c>
      <c r="AA18" s="67">
        <v>26</v>
      </c>
      <c r="AB18" s="67">
        <v>27</v>
      </c>
      <c r="AC18" s="67">
        <v>28</v>
      </c>
      <c r="AD18" s="67">
        <v>29</v>
      </c>
      <c r="AE18" s="68">
        <v>30</v>
      </c>
      <c r="AF18" s="66">
        <v>31</v>
      </c>
      <c r="AG18" s="67">
        <v>32</v>
      </c>
      <c r="AH18" s="67">
        <v>33</v>
      </c>
      <c r="AI18" s="67">
        <v>34</v>
      </c>
      <c r="AJ18" s="67">
        <v>35</v>
      </c>
      <c r="AK18" s="67">
        <v>36</v>
      </c>
      <c r="AL18" s="67">
        <v>37</v>
      </c>
      <c r="AM18" s="67">
        <v>38</v>
      </c>
      <c r="AN18" s="67">
        <v>39</v>
      </c>
      <c r="AO18" s="67">
        <v>40</v>
      </c>
      <c r="AP18" s="67">
        <v>41</v>
      </c>
      <c r="AQ18" s="67">
        <v>42</v>
      </c>
      <c r="AR18" s="67">
        <v>43</v>
      </c>
      <c r="AS18" s="67">
        <v>44</v>
      </c>
      <c r="AT18" s="68">
        <v>45</v>
      </c>
      <c r="AU18" s="66">
        <v>46</v>
      </c>
      <c r="AV18" s="67">
        <v>47</v>
      </c>
      <c r="AW18" s="67">
        <v>48</v>
      </c>
      <c r="AX18" s="67">
        <v>49</v>
      </c>
      <c r="AY18" s="67">
        <v>50</v>
      </c>
      <c r="AZ18" s="67">
        <v>51</v>
      </c>
      <c r="BA18" s="67">
        <v>52</v>
      </c>
      <c r="BB18" s="67">
        <v>53</v>
      </c>
      <c r="BC18" s="67">
        <v>54</v>
      </c>
      <c r="BD18" s="67">
        <v>55</v>
      </c>
      <c r="BE18" s="67">
        <v>56</v>
      </c>
      <c r="BF18" s="67">
        <v>57</v>
      </c>
      <c r="BG18" s="67">
        <v>58</v>
      </c>
      <c r="BH18" s="67">
        <v>59</v>
      </c>
      <c r="BI18" s="68">
        <v>60</v>
      </c>
      <c r="BJ18" s="66">
        <v>61</v>
      </c>
      <c r="BK18" s="67">
        <v>62</v>
      </c>
      <c r="BL18" s="67">
        <v>63</v>
      </c>
      <c r="BM18" s="67">
        <v>64</v>
      </c>
      <c r="BN18" s="67">
        <v>65</v>
      </c>
      <c r="BO18" s="67">
        <v>66</v>
      </c>
      <c r="BP18" s="67">
        <v>67</v>
      </c>
      <c r="BQ18" s="67">
        <v>68</v>
      </c>
      <c r="BR18" s="67">
        <v>69</v>
      </c>
      <c r="BS18" s="67">
        <v>70</v>
      </c>
      <c r="BT18" s="67">
        <v>71</v>
      </c>
      <c r="BU18" s="67">
        <v>72</v>
      </c>
      <c r="BV18" s="67">
        <v>73</v>
      </c>
      <c r="BW18" s="67">
        <v>74</v>
      </c>
      <c r="BX18" s="68">
        <v>75</v>
      </c>
      <c r="BY18" s="66">
        <v>76</v>
      </c>
      <c r="BZ18" s="67">
        <v>77</v>
      </c>
      <c r="CA18" s="67">
        <v>78</v>
      </c>
      <c r="CB18" s="67">
        <v>79</v>
      </c>
      <c r="CC18" s="67">
        <v>80</v>
      </c>
      <c r="CD18" s="67">
        <v>81</v>
      </c>
      <c r="CE18" s="67">
        <v>82</v>
      </c>
      <c r="CF18" s="67">
        <v>83</v>
      </c>
      <c r="CG18" s="67">
        <v>84</v>
      </c>
      <c r="CH18" s="67">
        <v>85</v>
      </c>
      <c r="CI18" s="67">
        <v>86</v>
      </c>
      <c r="CJ18" s="67">
        <v>87</v>
      </c>
      <c r="CK18" s="67">
        <v>88</v>
      </c>
      <c r="CL18" s="67">
        <v>89</v>
      </c>
      <c r="CM18" s="68">
        <v>90</v>
      </c>
      <c r="CN18" s="18">
        <v>0</v>
      </c>
    </row>
    <row r="19" spans="1:92" ht="13.5" thickBot="1">
      <c r="A19" s="31" t="s">
        <v>40</v>
      </c>
      <c r="B19" s="32" t="s">
        <v>41</v>
      </c>
      <c r="C19" s="33">
        <v>53.13664421997755</v>
      </c>
      <c r="D19" s="33">
        <v>68.08962642295975</v>
      </c>
      <c r="E19" s="33">
        <v>52.35894660894662</v>
      </c>
      <c r="F19" s="33">
        <v>65.98264389931057</v>
      </c>
      <c r="G19" s="33" t="s">
        <v>41</v>
      </c>
      <c r="H19" s="33" t="s">
        <v>41</v>
      </c>
      <c r="I19" s="33">
        <v>74.29481321147989</v>
      </c>
      <c r="J19" s="33" t="s">
        <v>41</v>
      </c>
      <c r="K19" s="33" t="s">
        <v>41</v>
      </c>
      <c r="L19" s="33" t="s">
        <v>41</v>
      </c>
      <c r="M19" s="33">
        <v>44.636203302869966</v>
      </c>
      <c r="N19" s="33">
        <v>55.54200737534071</v>
      </c>
      <c r="O19" s="33">
        <v>72.60285393618727</v>
      </c>
      <c r="P19" s="34" t="s">
        <v>41</v>
      </c>
      <c r="Q19" s="32">
        <v>30.463043129709806</v>
      </c>
      <c r="R19" s="33">
        <v>65.02304793971462</v>
      </c>
      <c r="S19" s="33">
        <v>55.25481000481001</v>
      </c>
      <c r="T19" s="33">
        <v>52.75885842552509</v>
      </c>
      <c r="U19" s="33" t="s">
        <v>41</v>
      </c>
      <c r="V19" s="33" t="s">
        <v>41</v>
      </c>
      <c r="W19" s="33" t="s">
        <v>41</v>
      </c>
      <c r="X19" s="33" t="s">
        <v>41</v>
      </c>
      <c r="Y19" s="33">
        <v>78.13263588263587</v>
      </c>
      <c r="Z19" s="33">
        <v>56.343434343434346</v>
      </c>
      <c r="AA19" s="33">
        <v>54.33830367163701</v>
      </c>
      <c r="AB19" s="33">
        <v>63.351691518358194</v>
      </c>
      <c r="AC19" s="33" t="s">
        <v>41</v>
      </c>
      <c r="AD19" s="33">
        <v>38.58489658489658</v>
      </c>
      <c r="AE19" s="34" t="s">
        <v>41</v>
      </c>
      <c r="AF19" s="32">
        <v>68.88431938431938</v>
      </c>
      <c r="AG19" s="33" t="s">
        <v>41</v>
      </c>
      <c r="AH19" s="33" t="s">
        <v>41</v>
      </c>
      <c r="AI19" s="33">
        <v>72.98901715568383</v>
      </c>
      <c r="AJ19" s="33" t="s">
        <v>41</v>
      </c>
      <c r="AK19" s="33" t="s">
        <v>41</v>
      </c>
      <c r="AL19" s="33" t="s">
        <v>41</v>
      </c>
      <c r="AM19" s="33">
        <v>71.06589706589708</v>
      </c>
      <c r="AN19" s="33" t="s">
        <v>41</v>
      </c>
      <c r="AO19" s="33" t="s">
        <v>41</v>
      </c>
      <c r="AP19" s="33" t="s">
        <v>41</v>
      </c>
      <c r="AQ19" s="33">
        <v>54.95771204104537</v>
      </c>
      <c r="AR19" s="33" t="s">
        <v>41</v>
      </c>
      <c r="AS19" s="33">
        <v>67.79349046015712</v>
      </c>
      <c r="AT19" s="34">
        <v>80.00432900432901</v>
      </c>
      <c r="AU19" s="32" t="s">
        <v>41</v>
      </c>
      <c r="AV19" s="33" t="s">
        <v>41</v>
      </c>
      <c r="AW19" s="33" t="s">
        <v>41</v>
      </c>
      <c r="AX19" s="33" t="s">
        <v>41</v>
      </c>
      <c r="AY19" s="33" t="s">
        <v>41</v>
      </c>
      <c r="AZ19" s="33" t="s">
        <v>41</v>
      </c>
      <c r="BA19" s="33" t="s">
        <v>41</v>
      </c>
      <c r="BB19" s="33" t="s">
        <v>41</v>
      </c>
      <c r="BC19" s="33" t="s">
        <v>41</v>
      </c>
      <c r="BD19" s="33">
        <v>43.194845278178605</v>
      </c>
      <c r="BE19" s="33">
        <v>68.46544813211479</v>
      </c>
      <c r="BF19" s="33" t="s">
        <v>41</v>
      </c>
      <c r="BG19" s="33" t="s">
        <v>41</v>
      </c>
      <c r="BH19" s="33" t="s">
        <v>41</v>
      </c>
      <c r="BI19" s="34">
        <v>65.68001443001442</v>
      </c>
      <c r="BJ19" s="32" t="s">
        <v>41</v>
      </c>
      <c r="BK19" s="33" t="s">
        <v>41</v>
      </c>
      <c r="BL19" s="33" t="s">
        <v>41</v>
      </c>
      <c r="BM19" s="33" t="s">
        <v>41</v>
      </c>
      <c r="BN19" s="33" t="s">
        <v>41</v>
      </c>
      <c r="BO19" s="33" t="s">
        <v>41</v>
      </c>
      <c r="BP19" s="33" t="s">
        <v>41</v>
      </c>
      <c r="BQ19" s="33" t="s">
        <v>41</v>
      </c>
      <c r="BR19" s="33">
        <v>73.15335898669234</v>
      </c>
      <c r="BS19" s="33" t="s">
        <v>41</v>
      </c>
      <c r="BT19" s="33" t="s">
        <v>41</v>
      </c>
      <c r="BU19" s="33" t="s">
        <v>41</v>
      </c>
      <c r="BV19" s="33">
        <v>64.94949494949495</v>
      </c>
      <c r="BW19" s="33" t="s">
        <v>41</v>
      </c>
      <c r="BX19" s="34">
        <v>70.70654962321629</v>
      </c>
      <c r="BY19" s="32" t="s">
        <v>41</v>
      </c>
      <c r="BZ19" s="33" t="s">
        <v>41</v>
      </c>
      <c r="CA19" s="33" t="s">
        <v>41</v>
      </c>
      <c r="CB19" s="33" t="s">
        <v>41</v>
      </c>
      <c r="CC19" s="33" t="s">
        <v>41</v>
      </c>
      <c r="CD19" s="33">
        <v>55.574715408048725</v>
      </c>
      <c r="CE19" s="33">
        <v>47.565295815295826</v>
      </c>
      <c r="CF19" s="33" t="s">
        <v>41</v>
      </c>
      <c r="CG19" s="33">
        <v>58.782227032227034</v>
      </c>
      <c r="CH19" s="33" t="s">
        <v>41</v>
      </c>
      <c r="CI19" s="33" t="s">
        <v>41</v>
      </c>
      <c r="CJ19" s="33" t="s">
        <v>41</v>
      </c>
      <c r="CK19" s="33">
        <v>68.16406124739459</v>
      </c>
      <c r="CL19" s="33" t="s">
        <v>41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 t="s">
        <v>41</v>
      </c>
      <c r="AU20" s="32" t="s">
        <v>41</v>
      </c>
      <c r="AV20" s="33" t="s">
        <v>41</v>
      </c>
      <c r="AW20" s="33" t="s">
        <v>41</v>
      </c>
      <c r="AX20" s="33" t="s">
        <v>41</v>
      </c>
      <c r="AY20" s="33" t="s">
        <v>41</v>
      </c>
      <c r="AZ20" s="33">
        <v>69.92472342472342</v>
      </c>
      <c r="BA20" s="33" t="s">
        <v>41</v>
      </c>
      <c r="BB20" s="33" t="s">
        <v>41</v>
      </c>
      <c r="BC20" s="33">
        <v>83.34640051306718</v>
      </c>
      <c r="BD20" s="33" t="s">
        <v>41</v>
      </c>
      <c r="BE20" s="33" t="s">
        <v>41</v>
      </c>
      <c r="BF20" s="33">
        <v>107.4268077601411</v>
      </c>
      <c r="BG20" s="33" t="s">
        <v>41</v>
      </c>
      <c r="BH20" s="33" t="s">
        <v>41</v>
      </c>
      <c r="BI20" s="34" t="s">
        <v>41</v>
      </c>
      <c r="BJ20" s="32" t="s">
        <v>41</v>
      </c>
      <c r="BK20" s="33" t="s">
        <v>41</v>
      </c>
      <c r="BL20" s="33">
        <v>95.23757415424083</v>
      </c>
      <c r="BM20" s="33" t="s">
        <v>41</v>
      </c>
      <c r="BN20" s="33" t="s">
        <v>41</v>
      </c>
      <c r="BO20" s="33">
        <v>103.83589866923201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 t="s">
        <v>41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 t="s">
        <v>41</v>
      </c>
      <c r="BP21" s="33" t="s">
        <v>41</v>
      </c>
      <c r="BQ21" s="33" t="s">
        <v>41</v>
      </c>
      <c r="BR21" s="33" t="s">
        <v>41</v>
      </c>
      <c r="BS21" s="33">
        <v>101.02100840336135</v>
      </c>
      <c r="BT21" s="33" t="s">
        <v>41</v>
      </c>
      <c r="BU21" s="33" t="s">
        <v>41</v>
      </c>
      <c r="BV21" s="33" t="s">
        <v>41</v>
      </c>
      <c r="BW21" s="33" t="s">
        <v>41</v>
      </c>
      <c r="BX21" s="34" t="s">
        <v>41</v>
      </c>
      <c r="BY21" s="32" t="s">
        <v>41</v>
      </c>
      <c r="BZ21" s="33" t="s">
        <v>41</v>
      </c>
      <c r="CA21" s="33" t="s">
        <v>41</v>
      </c>
      <c r="CB21" s="33" t="s">
        <v>41</v>
      </c>
      <c r="CC21" s="33">
        <v>100.1880570409982</v>
      </c>
      <c r="CD21" s="33" t="s">
        <v>41</v>
      </c>
      <c r="CE21" s="33" t="s">
        <v>41</v>
      </c>
      <c r="CF21" s="33" t="s">
        <v>41</v>
      </c>
      <c r="CG21" s="33" t="s">
        <v>41</v>
      </c>
      <c r="CH21" s="33">
        <v>56.554579407520585</v>
      </c>
      <c r="CI21" s="33">
        <v>94.2637721755369</v>
      </c>
      <c r="CJ21" s="33">
        <v>67.14858670741026</v>
      </c>
      <c r="CK21" s="33" t="s">
        <v>41</v>
      </c>
      <c r="CL21" s="33" t="s">
        <v>41</v>
      </c>
      <c r="CM21" s="34" t="s">
        <v>41</v>
      </c>
      <c r="CN21" s="25">
        <v>4</v>
      </c>
    </row>
    <row r="22" spans="1:92" ht="12.75">
      <c r="A22" s="29">
        <v>3</v>
      </c>
      <c r="B22" s="19" t="s">
        <v>41</v>
      </c>
      <c r="C22" s="20" t="s">
        <v>41</v>
      </c>
      <c r="D22" s="20" t="s">
        <v>41</v>
      </c>
      <c r="E22" s="20" t="s">
        <v>41</v>
      </c>
      <c r="F22" s="20" t="s">
        <v>41</v>
      </c>
      <c r="G22" s="20" t="s">
        <v>41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20" t="s">
        <v>41</v>
      </c>
      <c r="O22" s="20" t="s">
        <v>41</v>
      </c>
      <c r="P22" s="21">
        <v>63.80965909090909</v>
      </c>
      <c r="Q22" s="19" t="s">
        <v>41</v>
      </c>
      <c r="R22" s="20" t="s">
        <v>41</v>
      </c>
      <c r="S22" s="20" t="s">
        <v>41</v>
      </c>
      <c r="T22" s="20" t="s">
        <v>41</v>
      </c>
      <c r="U22" s="20">
        <v>84.91756854256855</v>
      </c>
      <c r="V22" s="20" t="s">
        <v>41</v>
      </c>
      <c r="W22" s="20" t="s">
        <v>41</v>
      </c>
      <c r="X22" s="20">
        <v>96.37044552669553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>
        <v>95.87946428571428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>
        <v>59.52872474747474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 t="s">
        <v>41</v>
      </c>
      <c r="W23" s="23" t="s">
        <v>41</v>
      </c>
      <c r="X23" s="23" t="s">
        <v>41</v>
      </c>
      <c r="Y23" s="23" t="s">
        <v>41</v>
      </c>
      <c r="Z23" s="23" t="s">
        <v>41</v>
      </c>
      <c r="AA23" s="23" t="s">
        <v>41</v>
      </c>
      <c r="AB23" s="23" t="s">
        <v>41</v>
      </c>
      <c r="AC23" s="23" t="s">
        <v>41</v>
      </c>
      <c r="AD23" s="23" t="s">
        <v>41</v>
      </c>
      <c r="AE23" s="24" t="s">
        <v>41</v>
      </c>
      <c r="AF23" s="22" t="s">
        <v>41</v>
      </c>
      <c r="AG23" s="23" t="s">
        <v>41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>
        <v>82.60110028860029</v>
      </c>
      <c r="AM23" s="23" t="s">
        <v>41</v>
      </c>
      <c r="AN23" s="23" t="s">
        <v>41</v>
      </c>
      <c r="AO23" s="23" t="s">
        <v>41</v>
      </c>
      <c r="AP23" s="23" t="s">
        <v>41</v>
      </c>
      <c r="AQ23" s="23" t="s">
        <v>41</v>
      </c>
      <c r="AR23" s="23" t="s">
        <v>41</v>
      </c>
      <c r="AS23" s="23" t="s">
        <v>41</v>
      </c>
      <c r="AT23" s="24" t="s">
        <v>41</v>
      </c>
      <c r="AU23" s="22">
        <v>73.19584235209236</v>
      </c>
      <c r="AV23" s="23" t="s">
        <v>41</v>
      </c>
      <c r="AW23" s="23" t="s">
        <v>41</v>
      </c>
      <c r="AX23" s="23">
        <v>67.48169191919192</v>
      </c>
      <c r="AY23" s="23">
        <v>81.3896103896104</v>
      </c>
      <c r="AZ23" s="23" t="s">
        <v>41</v>
      </c>
      <c r="BA23" s="23">
        <v>59.16432178932179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 t="s">
        <v>41</v>
      </c>
      <c r="AT24" s="24" t="s">
        <v>41</v>
      </c>
      <c r="AU24" s="22" t="s">
        <v>41</v>
      </c>
      <c r="AV24" s="23" t="s">
        <v>41</v>
      </c>
      <c r="AW24" s="23" t="s">
        <v>41</v>
      </c>
      <c r="AX24" s="23" t="s">
        <v>41</v>
      </c>
      <c r="AY24" s="23" t="s">
        <v>41</v>
      </c>
      <c r="AZ24" s="23" t="s">
        <v>41</v>
      </c>
      <c r="BA24" s="23" t="s">
        <v>41</v>
      </c>
      <c r="BB24" s="23" t="s">
        <v>41</v>
      </c>
      <c r="BC24" s="23" t="s">
        <v>41</v>
      </c>
      <c r="BD24" s="23" t="s">
        <v>41</v>
      </c>
      <c r="BE24" s="23" t="s">
        <v>41</v>
      </c>
      <c r="BF24" s="23" t="s">
        <v>41</v>
      </c>
      <c r="BG24" s="23" t="s">
        <v>41</v>
      </c>
      <c r="BH24" s="23" t="s">
        <v>41</v>
      </c>
      <c r="BI24" s="24" t="s">
        <v>41</v>
      </c>
      <c r="BJ24" s="22">
        <v>71.87116702741702</v>
      </c>
      <c r="BK24" s="23">
        <v>60.12752525252525</v>
      </c>
      <c r="BL24" s="23" t="s">
        <v>41</v>
      </c>
      <c r="BM24" s="23" t="s">
        <v>41</v>
      </c>
      <c r="BN24" s="23" t="s">
        <v>41</v>
      </c>
      <c r="BO24" s="23" t="s">
        <v>41</v>
      </c>
      <c r="BP24" s="23">
        <v>66.37829184704185</v>
      </c>
      <c r="BQ24" s="23">
        <v>70.02628968253968</v>
      </c>
      <c r="BR24" s="23" t="s">
        <v>41</v>
      </c>
      <c r="BS24" s="23" t="s">
        <v>41</v>
      </c>
      <c r="BT24" s="23">
        <v>74.16260822510822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 t="s">
        <v>41</v>
      </c>
      <c r="BN25" s="27" t="s">
        <v>41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 t="s">
        <v>41</v>
      </c>
      <c r="BU25" s="27" t="s">
        <v>41</v>
      </c>
      <c r="BV25" s="27" t="s">
        <v>41</v>
      </c>
      <c r="BW25" s="27">
        <v>81.46938131313132</v>
      </c>
      <c r="BX25" s="28" t="s">
        <v>41</v>
      </c>
      <c r="BY25" s="26" t="s">
        <v>41</v>
      </c>
      <c r="BZ25" s="27">
        <v>88.61895743145746</v>
      </c>
      <c r="CA25" s="27" t="s">
        <v>41</v>
      </c>
      <c r="CB25" s="27" t="s">
        <v>41</v>
      </c>
      <c r="CC25" s="27" t="s">
        <v>41</v>
      </c>
      <c r="CD25" s="27" t="s">
        <v>41</v>
      </c>
      <c r="CE25" s="27" t="s">
        <v>41</v>
      </c>
      <c r="CF25" s="27">
        <v>66.04757395382397</v>
      </c>
      <c r="CG25" s="27" t="s">
        <v>41</v>
      </c>
      <c r="CH25" s="27" t="s">
        <v>41</v>
      </c>
      <c r="CI25" s="27">
        <v>93.93650793650795</v>
      </c>
      <c r="CJ25" s="27">
        <v>66.37315115440116</v>
      </c>
      <c r="CK25" s="27" t="s">
        <v>41</v>
      </c>
      <c r="CL25" s="27" t="s">
        <v>41</v>
      </c>
      <c r="CM25" s="28" t="s">
        <v>41</v>
      </c>
      <c r="CN25" s="30">
        <v>3</v>
      </c>
    </row>
    <row r="26" spans="1:92" ht="12.75">
      <c r="A26" s="29">
        <v>2</v>
      </c>
      <c r="B26" s="19" t="s">
        <v>41</v>
      </c>
      <c r="C26" s="20" t="s">
        <v>41</v>
      </c>
      <c r="D26" s="20" t="s">
        <v>41</v>
      </c>
      <c r="E26" s="20" t="s">
        <v>41</v>
      </c>
      <c r="F26" s="20" t="s">
        <v>41</v>
      </c>
      <c r="G26" s="20">
        <v>66.11556036556037</v>
      </c>
      <c r="H26" s="20">
        <v>85.08988696488696</v>
      </c>
      <c r="I26" s="20" t="s">
        <v>41</v>
      </c>
      <c r="J26" s="20" t="s">
        <v>41</v>
      </c>
      <c r="K26" s="20">
        <v>84.7195165945166</v>
      </c>
      <c r="L26" s="20" t="s">
        <v>41</v>
      </c>
      <c r="M26" s="20" t="s">
        <v>41</v>
      </c>
      <c r="N26" s="20" t="s">
        <v>41</v>
      </c>
      <c r="O26" s="20" t="s">
        <v>41</v>
      </c>
      <c r="P26" s="21">
        <v>60.450156325156335</v>
      </c>
      <c r="Q26" s="19" t="s">
        <v>41</v>
      </c>
      <c r="R26" s="20" t="s">
        <v>41</v>
      </c>
      <c r="S26" s="20" t="s">
        <v>41</v>
      </c>
      <c r="T26" s="20" t="s">
        <v>41</v>
      </c>
      <c r="U26" s="20" t="s">
        <v>41</v>
      </c>
      <c r="V26" s="20">
        <v>63.26623376623377</v>
      </c>
      <c r="W26" s="20" t="s">
        <v>41</v>
      </c>
      <c r="X26" s="20" t="s">
        <v>41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>
        <v>88.82659932659935</v>
      </c>
      <c r="X27" s="23">
        <v>92.89081289081291</v>
      </c>
      <c r="Y27" s="23" t="s">
        <v>41</v>
      </c>
      <c r="Z27" s="23" t="s">
        <v>41</v>
      </c>
      <c r="AA27" s="23" t="s">
        <v>41</v>
      </c>
      <c r="AB27" s="23" t="s">
        <v>41</v>
      </c>
      <c r="AC27" s="23" t="s">
        <v>41</v>
      </c>
      <c r="AD27" s="23" t="s">
        <v>41</v>
      </c>
      <c r="AE27" s="24">
        <v>94.09656084656085</v>
      </c>
      <c r="AF27" s="22" t="s">
        <v>41</v>
      </c>
      <c r="AG27" s="23" t="s">
        <v>41</v>
      </c>
      <c r="AH27" s="23" t="s">
        <v>41</v>
      </c>
      <c r="AI27" s="23" t="s">
        <v>41</v>
      </c>
      <c r="AJ27" s="23">
        <v>71.8668831168831</v>
      </c>
      <c r="AK27" s="23" t="s">
        <v>41</v>
      </c>
      <c r="AL27" s="23" t="s">
        <v>41</v>
      </c>
      <c r="AM27" s="23" t="s">
        <v>41</v>
      </c>
      <c r="AN27" s="23" t="s">
        <v>41</v>
      </c>
      <c r="AO27" s="23">
        <v>76.73995911495912</v>
      </c>
      <c r="AP27" s="23" t="s">
        <v>41</v>
      </c>
      <c r="AQ27" s="23" t="s">
        <v>41</v>
      </c>
      <c r="AR27" s="23" t="s">
        <v>41</v>
      </c>
      <c r="AS27" s="23" t="s">
        <v>41</v>
      </c>
      <c r="AT27" s="24" t="s">
        <v>41</v>
      </c>
      <c r="AU27" s="22" t="s">
        <v>41</v>
      </c>
      <c r="AV27" s="23" t="s">
        <v>41</v>
      </c>
      <c r="AW27" s="23" t="s">
        <v>41</v>
      </c>
      <c r="AX27" s="23" t="s">
        <v>41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 t="s">
        <v>41</v>
      </c>
      <c r="AP28" s="23" t="s">
        <v>41</v>
      </c>
      <c r="AQ28" s="23" t="s">
        <v>41</v>
      </c>
      <c r="AR28" s="23" t="s">
        <v>41</v>
      </c>
      <c r="AS28" s="23" t="s">
        <v>41</v>
      </c>
      <c r="AT28" s="24" t="s">
        <v>41</v>
      </c>
      <c r="AU28" s="22" t="s">
        <v>41</v>
      </c>
      <c r="AV28" s="23" t="s">
        <v>41</v>
      </c>
      <c r="AW28" s="23">
        <v>68.4846681096681</v>
      </c>
      <c r="AX28" s="23">
        <v>66.24771524771523</v>
      </c>
      <c r="AY28" s="23" t="s">
        <v>41</v>
      </c>
      <c r="AZ28" s="23" t="s">
        <v>41</v>
      </c>
      <c r="BA28" s="23" t="s">
        <v>41</v>
      </c>
      <c r="BB28" s="23">
        <v>55.66317941317942</v>
      </c>
      <c r="BC28" s="23" t="s">
        <v>41</v>
      </c>
      <c r="BD28" s="23" t="s">
        <v>41</v>
      </c>
      <c r="BE28" s="23" t="s">
        <v>41</v>
      </c>
      <c r="BF28" s="23" t="s">
        <v>41</v>
      </c>
      <c r="BG28" s="23" t="s">
        <v>41</v>
      </c>
      <c r="BH28" s="23">
        <v>70.89586339586337</v>
      </c>
      <c r="BI28" s="24" t="s">
        <v>41</v>
      </c>
      <c r="BJ28" s="22" t="s">
        <v>41</v>
      </c>
      <c r="BK28" s="23" t="s">
        <v>41</v>
      </c>
      <c r="BL28" s="23">
        <v>93.84319384319384</v>
      </c>
      <c r="BM28" s="23" t="s">
        <v>41</v>
      </c>
      <c r="BN28" s="23" t="s">
        <v>41</v>
      </c>
      <c r="BO28" s="23" t="s">
        <v>41</v>
      </c>
      <c r="BP28" s="23" t="s">
        <v>41</v>
      </c>
      <c r="BQ28" s="23" t="s">
        <v>41</v>
      </c>
      <c r="BR28" s="23" t="s">
        <v>41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 t="s">
        <v>41</v>
      </c>
      <c r="BR29" s="27" t="s">
        <v>41</v>
      </c>
      <c r="BS29" s="27">
        <v>99.29629629629629</v>
      </c>
      <c r="BT29" s="27" t="s">
        <v>41</v>
      </c>
      <c r="BU29" s="27">
        <v>91.37037037037038</v>
      </c>
      <c r="BV29" s="27" t="s">
        <v>41</v>
      </c>
      <c r="BW29" s="27">
        <v>81.10756373256372</v>
      </c>
      <c r="BX29" s="28" t="s">
        <v>41</v>
      </c>
      <c r="BY29" s="26" t="s">
        <v>41</v>
      </c>
      <c r="BZ29" s="27" t="s">
        <v>41</v>
      </c>
      <c r="CA29" s="27">
        <v>79.12355699855699</v>
      </c>
      <c r="CB29" s="27" t="s">
        <v>41</v>
      </c>
      <c r="CC29" s="27" t="s">
        <v>41</v>
      </c>
      <c r="CD29" s="27" t="s">
        <v>41</v>
      </c>
      <c r="CE29" s="27" t="s">
        <v>41</v>
      </c>
      <c r="CF29" s="27" t="s">
        <v>41</v>
      </c>
      <c r="CG29" s="27" t="s">
        <v>41</v>
      </c>
      <c r="CH29" s="27" t="s">
        <v>41</v>
      </c>
      <c r="CI29" s="27">
        <v>90.505291005291</v>
      </c>
      <c r="CJ29" s="27" t="s">
        <v>41</v>
      </c>
      <c r="CK29" s="27" t="s">
        <v>41</v>
      </c>
      <c r="CL29" s="27" t="s">
        <v>41</v>
      </c>
      <c r="CM29" s="28" t="s">
        <v>41</v>
      </c>
      <c r="CN29" s="30">
        <v>2</v>
      </c>
    </row>
    <row r="30" spans="1:92" ht="12.75">
      <c r="A30" s="18">
        <v>1</v>
      </c>
      <c r="B30" s="19">
        <v>74.65972222222221</v>
      </c>
      <c r="C30" s="20" t="s">
        <v>41</v>
      </c>
      <c r="D30" s="20" t="s">
        <v>41</v>
      </c>
      <c r="E30" s="20" t="s">
        <v>41</v>
      </c>
      <c r="F30" s="20" t="s">
        <v>41</v>
      </c>
      <c r="G30" s="20">
        <v>63.46924603174603</v>
      </c>
      <c r="H30" s="20" t="s">
        <v>41</v>
      </c>
      <c r="I30" s="20" t="s">
        <v>41</v>
      </c>
      <c r="J30" s="20">
        <v>66.38988095238093</v>
      </c>
      <c r="K30" s="20" t="s">
        <v>41</v>
      </c>
      <c r="L30" s="20" t="s">
        <v>41</v>
      </c>
      <c r="M30" s="20" t="s">
        <v>41</v>
      </c>
      <c r="N30" s="20" t="s">
        <v>41</v>
      </c>
      <c r="O30" s="20" t="s">
        <v>41</v>
      </c>
      <c r="P30" s="21" t="s">
        <v>41</v>
      </c>
      <c r="Q30" s="19" t="s">
        <v>41</v>
      </c>
      <c r="R30" s="20" t="s">
        <v>41</v>
      </c>
      <c r="S30" s="20" t="s">
        <v>41</v>
      </c>
      <c r="T30" s="20" t="s">
        <v>41</v>
      </c>
      <c r="U30" s="20" t="s">
        <v>41</v>
      </c>
      <c r="V30" s="20">
        <v>60.60813492063491</v>
      </c>
      <c r="W30" s="20" t="s">
        <v>41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>
        <v>77.26488095238095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 t="s">
        <v>41</v>
      </c>
      <c r="X31" s="23" t="s">
        <v>41</v>
      </c>
      <c r="Y31" s="23" t="s">
        <v>41</v>
      </c>
      <c r="Z31" s="23" t="s">
        <v>41</v>
      </c>
      <c r="AA31" s="23" t="s">
        <v>41</v>
      </c>
      <c r="AB31" s="23" t="s">
        <v>41</v>
      </c>
      <c r="AC31" s="23" t="s">
        <v>41</v>
      </c>
      <c r="AD31" s="23" t="s">
        <v>41</v>
      </c>
      <c r="AE31" s="24" t="s">
        <v>41</v>
      </c>
      <c r="AF31" s="22" t="s">
        <v>41</v>
      </c>
      <c r="AG31" s="23" t="s">
        <v>41</v>
      </c>
      <c r="AH31" s="23" t="s">
        <v>41</v>
      </c>
      <c r="AI31" s="23" t="s">
        <v>41</v>
      </c>
      <c r="AJ31" s="23" t="s">
        <v>41</v>
      </c>
      <c r="AK31" s="23" t="s">
        <v>41</v>
      </c>
      <c r="AL31" s="23" t="s">
        <v>41</v>
      </c>
      <c r="AM31" s="23" t="s">
        <v>41</v>
      </c>
      <c r="AN31" s="23">
        <v>89.89583333333333</v>
      </c>
      <c r="AO31" s="23">
        <v>73.38988095238095</v>
      </c>
      <c r="AP31" s="23">
        <v>82.48908730158729</v>
      </c>
      <c r="AQ31" s="23" t="s">
        <v>41</v>
      </c>
      <c r="AR31" s="23">
        <v>74.76488095238093</v>
      </c>
      <c r="AS31" s="23" t="s">
        <v>41</v>
      </c>
      <c r="AT31" s="24" t="s">
        <v>41</v>
      </c>
      <c r="AU31" s="22" t="s">
        <v>41</v>
      </c>
      <c r="AV31" s="23" t="s">
        <v>41</v>
      </c>
      <c r="AW31" s="23" t="s">
        <v>41</v>
      </c>
      <c r="AX31" s="23">
        <v>62.68452380952381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 t="s">
        <v>41</v>
      </c>
      <c r="AU32" s="22" t="s">
        <v>41</v>
      </c>
      <c r="AV32" s="23" t="s">
        <v>41</v>
      </c>
      <c r="AW32" s="23" t="s">
        <v>41</v>
      </c>
      <c r="AX32" s="23" t="s">
        <v>41</v>
      </c>
      <c r="AY32" s="23">
        <v>75.87797619047619</v>
      </c>
      <c r="AZ32" s="23" t="s">
        <v>41</v>
      </c>
      <c r="BA32" s="23" t="s">
        <v>41</v>
      </c>
      <c r="BB32" s="23" t="s">
        <v>41</v>
      </c>
      <c r="BC32" s="23" t="s">
        <v>41</v>
      </c>
      <c r="BD32" s="23" t="s">
        <v>41</v>
      </c>
      <c r="BE32" s="23" t="s">
        <v>41</v>
      </c>
      <c r="BF32" s="23" t="s">
        <v>41</v>
      </c>
      <c r="BG32" s="23">
        <v>73.20238095238095</v>
      </c>
      <c r="BH32" s="23" t="s">
        <v>41</v>
      </c>
      <c r="BI32" s="24" t="s">
        <v>41</v>
      </c>
      <c r="BJ32" s="22" t="s">
        <v>41</v>
      </c>
      <c r="BK32" s="23" t="s">
        <v>41</v>
      </c>
      <c r="BL32" s="23">
        <v>92.20436507936509</v>
      </c>
      <c r="BM32" s="23">
        <v>82.96230158730158</v>
      </c>
      <c r="BN32" s="23" t="s">
        <v>41</v>
      </c>
      <c r="BO32" s="23">
        <v>101.14186507936508</v>
      </c>
      <c r="BP32" s="23" t="s">
        <v>41</v>
      </c>
      <c r="BQ32" s="23" t="s">
        <v>41</v>
      </c>
      <c r="BR32" s="23" t="s">
        <v>41</v>
      </c>
      <c r="BS32" s="23" t="s">
        <v>41</v>
      </c>
      <c r="BT32" s="23" t="s">
        <v>41</v>
      </c>
      <c r="BU32" s="23" t="s">
        <v>41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 t="s">
        <v>41</v>
      </c>
      <c r="BQ33" s="27" t="s">
        <v>41</v>
      </c>
      <c r="BR33" s="27" t="s">
        <v>41</v>
      </c>
      <c r="BS33" s="27">
        <v>97.73611111111111</v>
      </c>
      <c r="BT33" s="27" t="s">
        <v>41</v>
      </c>
      <c r="BU33" s="27" t="s">
        <v>41</v>
      </c>
      <c r="BV33" s="27" t="s">
        <v>41</v>
      </c>
      <c r="BW33" s="27" t="s">
        <v>41</v>
      </c>
      <c r="BX33" s="28" t="s">
        <v>41</v>
      </c>
      <c r="BY33" s="26" t="s">
        <v>41</v>
      </c>
      <c r="BZ33" s="27">
        <v>83.79960317460318</v>
      </c>
      <c r="CA33" s="27">
        <v>76.80257936507935</v>
      </c>
      <c r="CB33" s="27">
        <v>107.19742063492065</v>
      </c>
      <c r="CC33" s="27" t="s">
        <v>41</v>
      </c>
      <c r="CD33" s="27" t="s">
        <v>41</v>
      </c>
      <c r="CE33" s="27" t="s">
        <v>41</v>
      </c>
      <c r="CF33" s="27" t="s">
        <v>41</v>
      </c>
      <c r="CG33" s="27" t="s">
        <v>41</v>
      </c>
      <c r="CH33" s="27" t="s">
        <v>41</v>
      </c>
      <c r="CI33" s="27" t="s">
        <v>41</v>
      </c>
      <c r="CJ33" s="27" t="s">
        <v>41</v>
      </c>
      <c r="CK33" s="27" t="s">
        <v>41</v>
      </c>
      <c r="CL33" s="27">
        <v>70.04563492063492</v>
      </c>
      <c r="CM33" s="28" t="s">
        <v>41</v>
      </c>
      <c r="CN33" s="25">
        <v>1</v>
      </c>
    </row>
    <row r="34" spans="1:92" ht="12.75">
      <c r="A34" s="29">
        <v>0</v>
      </c>
      <c r="B34" s="19" t="s">
        <v>41</v>
      </c>
      <c r="C34" s="20" t="s">
        <v>41</v>
      </c>
      <c r="D34" s="20" t="s">
        <v>41</v>
      </c>
      <c r="E34" s="20" t="s">
        <v>41</v>
      </c>
      <c r="F34" s="20" t="s">
        <v>41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>
        <v>89.11111111111111</v>
      </c>
      <c r="M34" s="20" t="s">
        <v>41</v>
      </c>
      <c r="N34" s="20" t="s">
        <v>41</v>
      </c>
      <c r="O34" s="20" t="s">
        <v>41</v>
      </c>
      <c r="P34" s="21" t="s">
        <v>41</v>
      </c>
      <c r="Q34" s="19" t="s">
        <v>41</v>
      </c>
      <c r="R34" s="20" t="s">
        <v>41</v>
      </c>
      <c r="S34" s="20" t="s">
        <v>41</v>
      </c>
      <c r="T34" s="20" t="s">
        <v>41</v>
      </c>
      <c r="U34" s="20" t="s">
        <v>41</v>
      </c>
      <c r="V34" s="20" t="s">
        <v>41</v>
      </c>
      <c r="W34" s="20">
        <v>79.86111111111111</v>
      </c>
      <c r="X34" s="20" t="s">
        <v>41</v>
      </c>
      <c r="Y34" s="20" t="s">
        <v>41</v>
      </c>
      <c r="Z34" s="20" t="s">
        <v>41</v>
      </c>
      <c r="AA34" s="20" t="s">
        <v>41</v>
      </c>
      <c r="AB34" s="20" t="s">
        <v>41</v>
      </c>
      <c r="AC34" s="20">
        <v>79</v>
      </c>
      <c r="AD34" s="20" t="s">
        <v>41</v>
      </c>
      <c r="AE34" s="21">
        <v>84.73611111111111</v>
      </c>
      <c r="AF34" s="19" t="s">
        <v>41</v>
      </c>
      <c r="AG34" s="20">
        <v>84.125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 t="s">
        <v>41</v>
      </c>
      <c r="AF35" s="22" t="s">
        <v>41</v>
      </c>
      <c r="AG35" s="23" t="s">
        <v>41</v>
      </c>
      <c r="AH35" s="23">
        <v>83.01388888888889</v>
      </c>
      <c r="AI35" s="23" t="s">
        <v>41</v>
      </c>
      <c r="AJ35" s="23" t="s">
        <v>41</v>
      </c>
      <c r="AK35" s="23">
        <v>54</v>
      </c>
      <c r="AL35" s="23" t="s">
        <v>41</v>
      </c>
      <c r="AM35" s="23" t="s">
        <v>41</v>
      </c>
      <c r="AN35" s="23" t="s">
        <v>41</v>
      </c>
      <c r="AO35" s="23" t="s">
        <v>41</v>
      </c>
      <c r="AP35" s="23">
        <v>79.06944444444444</v>
      </c>
      <c r="AQ35" s="23" t="s">
        <v>41</v>
      </c>
      <c r="AR35" s="23" t="s">
        <v>41</v>
      </c>
      <c r="AS35" s="23" t="s">
        <v>41</v>
      </c>
      <c r="AT35" s="24" t="s">
        <v>41</v>
      </c>
      <c r="AU35" s="22" t="s">
        <v>41</v>
      </c>
      <c r="AV35" s="23">
        <v>66.625</v>
      </c>
      <c r="AW35" s="23" t="s">
        <v>41</v>
      </c>
      <c r="AX35" s="23" t="s">
        <v>41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>
        <v>74.09722222222223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 t="s">
        <v>41</v>
      </c>
      <c r="AV36" s="23" t="s">
        <v>41</v>
      </c>
      <c r="AW36" s="23" t="s">
        <v>41</v>
      </c>
      <c r="AX36" s="23" t="s">
        <v>41</v>
      </c>
      <c r="AY36" s="23" t="s">
        <v>41</v>
      </c>
      <c r="AZ36" s="23" t="s">
        <v>41</v>
      </c>
      <c r="BA36" s="23" t="s">
        <v>41</v>
      </c>
      <c r="BB36" s="23" t="s">
        <v>41</v>
      </c>
      <c r="BC36" s="23" t="s">
        <v>41</v>
      </c>
      <c r="BD36" s="23" t="s">
        <v>41</v>
      </c>
      <c r="BE36" s="23" t="s">
        <v>41</v>
      </c>
      <c r="BF36" s="23">
        <v>104.30555555555557</v>
      </c>
      <c r="BG36" s="23" t="s">
        <v>41</v>
      </c>
      <c r="BH36" s="23" t="s">
        <v>41</v>
      </c>
      <c r="BI36" s="24" t="s">
        <v>41</v>
      </c>
      <c r="BJ36" s="22" t="s">
        <v>41</v>
      </c>
      <c r="BK36" s="23" t="s">
        <v>41</v>
      </c>
      <c r="BL36" s="23">
        <v>89.61111111111111</v>
      </c>
      <c r="BM36" s="23" t="s">
        <v>41</v>
      </c>
      <c r="BN36" s="23">
        <v>70.91666666666666</v>
      </c>
      <c r="BO36" s="23">
        <v>98.58333333333333</v>
      </c>
      <c r="BP36" s="23" t="s">
        <v>41</v>
      </c>
      <c r="BQ36" s="23" t="s">
        <v>41</v>
      </c>
      <c r="BR36" s="23" t="s">
        <v>41</v>
      </c>
      <c r="BS36" s="23" t="s">
        <v>41</v>
      </c>
      <c r="BT36" s="23" t="s">
        <v>41</v>
      </c>
      <c r="BU36" s="23">
        <v>86.98611111111111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 t="s">
        <v>41</v>
      </c>
      <c r="BO37" s="27" t="s">
        <v>41</v>
      </c>
      <c r="BP37" s="27" t="s">
        <v>41</v>
      </c>
      <c r="BQ37" s="27" t="s">
        <v>41</v>
      </c>
      <c r="BR37" s="27" t="s">
        <v>41</v>
      </c>
      <c r="BS37" s="27" t="s">
        <v>41</v>
      </c>
      <c r="BT37" s="27" t="s">
        <v>41</v>
      </c>
      <c r="BU37" s="27" t="s">
        <v>41</v>
      </c>
      <c r="BV37" s="27" t="s">
        <v>41</v>
      </c>
      <c r="BW37" s="27">
        <v>79.56944444444444</v>
      </c>
      <c r="BX37" s="28" t="s">
        <v>41</v>
      </c>
      <c r="BY37" s="26">
        <v>61.11111111111111</v>
      </c>
      <c r="BZ37" s="27" t="s">
        <v>41</v>
      </c>
      <c r="CA37" s="27" t="s">
        <v>41</v>
      </c>
      <c r="CB37" s="27">
        <v>104.41666666666667</v>
      </c>
      <c r="CC37" s="27">
        <v>98.66666666666666</v>
      </c>
      <c r="CD37" s="27" t="s">
        <v>41</v>
      </c>
      <c r="CE37" s="27" t="s">
        <v>41</v>
      </c>
      <c r="CF37" s="27" t="s">
        <v>41</v>
      </c>
      <c r="CG37" s="27" t="s">
        <v>41</v>
      </c>
      <c r="CH37" s="27" t="s">
        <v>41</v>
      </c>
      <c r="CI37" s="27" t="s">
        <v>41</v>
      </c>
      <c r="CJ37" s="27" t="s">
        <v>41</v>
      </c>
      <c r="CK37" s="27" t="s">
        <v>41</v>
      </c>
      <c r="CL37" s="27" t="s">
        <v>41</v>
      </c>
      <c r="CM37" s="28">
        <v>104.36111111111111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3:CN30"/>
  <sheetViews>
    <sheetView workbookViewId="0" topLeftCell="A2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7</v>
      </c>
      <c r="C3" s="40">
        <v>31</v>
      </c>
      <c r="D3" s="40">
        <v>19</v>
      </c>
      <c r="E3" s="40">
        <v>15</v>
      </c>
      <c r="F3" s="40">
        <v>11</v>
      </c>
      <c r="G3" s="40">
        <v>23</v>
      </c>
      <c r="H3" s="40">
        <v>23</v>
      </c>
      <c r="I3" s="40">
        <v>51</v>
      </c>
      <c r="J3" s="40">
        <v>23</v>
      </c>
      <c r="K3" s="40">
        <v>15</v>
      </c>
      <c r="L3" s="40">
        <v>11</v>
      </c>
      <c r="M3" s="40">
        <v>31</v>
      </c>
      <c r="N3" s="40">
        <v>11</v>
      </c>
      <c r="O3" s="40">
        <v>19</v>
      </c>
      <c r="P3" s="40">
        <v>7</v>
      </c>
      <c r="Q3" s="40">
        <v>11</v>
      </c>
      <c r="R3" s="40">
        <v>3</v>
      </c>
      <c r="S3" s="40">
        <v>6</v>
      </c>
      <c r="T3" s="40">
        <v>28</v>
      </c>
      <c r="U3" s="40">
        <v>14</v>
      </c>
      <c r="V3" s="40">
        <v>7</v>
      </c>
      <c r="W3" s="40">
        <v>4</v>
      </c>
      <c r="X3" s="40">
        <v>23</v>
      </c>
      <c r="Y3" s="40">
        <v>40</v>
      </c>
      <c r="Z3" s="40">
        <v>16</v>
      </c>
      <c r="AA3" s="40">
        <v>4</v>
      </c>
      <c r="AB3" s="40">
        <v>7</v>
      </c>
      <c r="AC3" s="40">
        <v>24</v>
      </c>
      <c r="AD3" s="40">
        <v>24</v>
      </c>
      <c r="AE3" s="40">
        <v>19</v>
      </c>
      <c r="AF3" s="40">
        <v>3</v>
      </c>
      <c r="AG3" s="40">
        <v>27</v>
      </c>
      <c r="AH3" s="40">
        <v>59</v>
      </c>
      <c r="AI3" s="40">
        <v>44</v>
      </c>
      <c r="AJ3" s="40">
        <v>27</v>
      </c>
      <c r="AK3" s="40">
        <v>15</v>
      </c>
      <c r="AL3" s="40">
        <v>7</v>
      </c>
      <c r="AM3" s="40">
        <v>2</v>
      </c>
      <c r="AN3" s="40">
        <v>60</v>
      </c>
      <c r="AO3" s="40">
        <v>39</v>
      </c>
      <c r="AP3" s="40">
        <v>28</v>
      </c>
      <c r="AQ3" s="40">
        <v>34</v>
      </c>
      <c r="AR3" s="40">
        <v>6</v>
      </c>
      <c r="AS3" s="40">
        <v>16</v>
      </c>
      <c r="AT3" s="40">
        <v>3</v>
      </c>
      <c r="AU3" s="40">
        <v>11</v>
      </c>
      <c r="AV3" s="40">
        <v>47</v>
      </c>
      <c r="AW3" s="40">
        <v>8</v>
      </c>
      <c r="AX3" s="40">
        <v>15</v>
      </c>
      <c r="AY3" s="40">
        <v>3</v>
      </c>
      <c r="AZ3" s="40">
        <v>19</v>
      </c>
      <c r="BA3" s="40">
        <v>3</v>
      </c>
      <c r="BB3" s="40">
        <v>23</v>
      </c>
      <c r="BC3" s="40">
        <v>23</v>
      </c>
      <c r="BD3" s="40">
        <v>11</v>
      </c>
      <c r="BE3" s="40">
        <v>15</v>
      </c>
      <c r="BF3" s="40">
        <v>52</v>
      </c>
      <c r="BG3" s="40">
        <v>19</v>
      </c>
      <c r="BH3" s="40">
        <v>27</v>
      </c>
      <c r="BI3" s="40">
        <v>7</v>
      </c>
      <c r="BJ3" s="40">
        <v>44</v>
      </c>
      <c r="BK3" s="40">
        <v>11</v>
      </c>
      <c r="BL3" s="40">
        <v>3</v>
      </c>
      <c r="BM3" s="40">
        <v>7</v>
      </c>
      <c r="BN3" s="40">
        <v>20</v>
      </c>
      <c r="BO3" s="40">
        <v>10</v>
      </c>
      <c r="BP3" s="40">
        <v>18</v>
      </c>
      <c r="BQ3" s="40">
        <v>15</v>
      </c>
      <c r="BR3" s="40">
        <v>19</v>
      </c>
      <c r="BS3" s="40">
        <v>10</v>
      </c>
      <c r="BT3" s="40">
        <v>8</v>
      </c>
      <c r="BU3" s="40">
        <v>42</v>
      </c>
      <c r="BV3" s="40">
        <v>7</v>
      </c>
      <c r="BW3" s="40">
        <v>8</v>
      </c>
      <c r="BX3" s="40">
        <v>7</v>
      </c>
      <c r="BY3" s="40">
        <v>27</v>
      </c>
      <c r="BZ3" s="40">
        <v>3</v>
      </c>
      <c r="CA3" s="40">
        <v>15</v>
      </c>
      <c r="CB3" s="40">
        <v>19</v>
      </c>
      <c r="CC3" s="40">
        <v>23</v>
      </c>
      <c r="CD3" s="40">
        <v>3</v>
      </c>
      <c r="CE3" s="40">
        <v>19</v>
      </c>
      <c r="CF3" s="40">
        <v>3</v>
      </c>
      <c r="CG3" s="40">
        <v>63</v>
      </c>
      <c r="CH3" s="40">
        <v>7</v>
      </c>
      <c r="CI3" s="40">
        <v>11</v>
      </c>
      <c r="CJ3" s="40">
        <v>31</v>
      </c>
      <c r="CK3" s="40">
        <v>27</v>
      </c>
      <c r="CL3" s="40">
        <v>43</v>
      </c>
      <c r="CM3" s="40">
        <v>3</v>
      </c>
      <c r="CN3" s="39" t="s">
        <v>42</v>
      </c>
    </row>
    <row r="4" spans="1:92" ht="15.75">
      <c r="A4" s="39" t="s">
        <v>43</v>
      </c>
      <c r="B4" s="40">
        <v>3</v>
      </c>
      <c r="C4" s="40">
        <v>19</v>
      </c>
      <c r="D4" s="40">
        <v>11</v>
      </c>
      <c r="E4" s="40">
        <v>3</v>
      </c>
      <c r="F4" s="40">
        <v>7</v>
      </c>
      <c r="G4" s="40">
        <v>23</v>
      </c>
      <c r="H4" s="40">
        <v>23</v>
      </c>
      <c r="I4" s="40">
        <v>3</v>
      </c>
      <c r="J4" s="40">
        <v>19</v>
      </c>
      <c r="K4" s="40">
        <v>11</v>
      </c>
      <c r="L4" s="40">
        <v>36</v>
      </c>
      <c r="M4" s="40">
        <v>7</v>
      </c>
      <c r="N4" s="40">
        <v>11</v>
      </c>
      <c r="O4" s="40">
        <v>16</v>
      </c>
      <c r="P4" s="40">
        <v>71</v>
      </c>
      <c r="Q4" s="40">
        <v>47</v>
      </c>
      <c r="R4" s="40">
        <v>7</v>
      </c>
      <c r="S4" s="40">
        <v>7</v>
      </c>
      <c r="T4" s="40">
        <v>10</v>
      </c>
      <c r="U4" s="40">
        <v>12</v>
      </c>
      <c r="V4" s="40">
        <v>39</v>
      </c>
      <c r="W4" s="40">
        <v>3</v>
      </c>
      <c r="X4" s="40">
        <v>15</v>
      </c>
      <c r="Y4" s="40">
        <v>2</v>
      </c>
      <c r="Z4" s="40">
        <v>2</v>
      </c>
      <c r="AA4" s="40">
        <v>10</v>
      </c>
      <c r="AB4" s="40">
        <v>15</v>
      </c>
      <c r="AC4" s="40">
        <v>7</v>
      </c>
      <c r="AD4" s="40">
        <v>7</v>
      </c>
      <c r="AE4" s="40">
        <v>35</v>
      </c>
      <c r="AF4" s="40">
        <v>10</v>
      </c>
      <c r="AG4" s="40">
        <v>11</v>
      </c>
      <c r="AH4" s="40">
        <v>23</v>
      </c>
      <c r="AI4" s="40">
        <v>19</v>
      </c>
      <c r="AJ4" s="40">
        <v>15</v>
      </c>
      <c r="AK4" s="40">
        <v>39</v>
      </c>
      <c r="AL4" s="40">
        <v>11</v>
      </c>
      <c r="AM4" s="40">
        <v>32</v>
      </c>
      <c r="AN4" s="40">
        <v>23</v>
      </c>
      <c r="AO4" s="40">
        <v>7</v>
      </c>
      <c r="AP4" s="40">
        <v>74</v>
      </c>
      <c r="AQ4" s="40">
        <v>8</v>
      </c>
      <c r="AR4" s="40">
        <v>4</v>
      </c>
      <c r="AS4" s="40">
        <v>10</v>
      </c>
      <c r="AT4" s="40">
        <v>28</v>
      </c>
      <c r="AU4" s="40">
        <v>39</v>
      </c>
      <c r="AV4" s="40">
        <v>24</v>
      </c>
      <c r="AW4" s="40">
        <v>15</v>
      </c>
      <c r="AX4" s="40">
        <v>10</v>
      </c>
      <c r="AY4" s="40">
        <v>8</v>
      </c>
      <c r="AZ4" s="40">
        <v>38</v>
      </c>
      <c r="BA4" s="40">
        <v>27</v>
      </c>
      <c r="BB4" s="40">
        <v>3</v>
      </c>
      <c r="BC4" s="40">
        <v>23</v>
      </c>
      <c r="BD4" s="40">
        <v>15</v>
      </c>
      <c r="BE4" s="40">
        <v>51</v>
      </c>
      <c r="BF4" s="40">
        <v>11</v>
      </c>
      <c r="BG4" s="40">
        <v>3</v>
      </c>
      <c r="BH4" s="40">
        <v>43</v>
      </c>
      <c r="BI4" s="40">
        <v>7</v>
      </c>
      <c r="BJ4" s="40">
        <v>2</v>
      </c>
      <c r="BK4" s="40">
        <v>36</v>
      </c>
      <c r="BL4" s="40">
        <v>7</v>
      </c>
      <c r="BM4" s="40">
        <v>31</v>
      </c>
      <c r="BN4" s="40">
        <v>19</v>
      </c>
      <c r="BO4" s="40">
        <v>36</v>
      </c>
      <c r="BP4" s="40">
        <v>23</v>
      </c>
      <c r="BQ4" s="40">
        <v>16</v>
      </c>
      <c r="BR4" s="40">
        <v>10</v>
      </c>
      <c r="BS4" s="40">
        <v>31</v>
      </c>
      <c r="BT4" s="40">
        <v>3</v>
      </c>
      <c r="BU4" s="40">
        <v>12</v>
      </c>
      <c r="BV4" s="40">
        <v>15</v>
      </c>
      <c r="BW4" s="40">
        <v>3</v>
      </c>
      <c r="BX4" s="40">
        <v>35</v>
      </c>
      <c r="BY4" s="40">
        <v>7</v>
      </c>
      <c r="BZ4" s="40">
        <v>19</v>
      </c>
      <c r="CA4" s="40">
        <v>15</v>
      </c>
      <c r="CB4" s="40">
        <v>19</v>
      </c>
      <c r="CC4" s="40">
        <v>11</v>
      </c>
      <c r="CD4" s="40">
        <v>23</v>
      </c>
      <c r="CE4" s="40">
        <v>35</v>
      </c>
      <c r="CF4" s="40">
        <v>3</v>
      </c>
      <c r="CG4" s="40">
        <v>19</v>
      </c>
      <c r="CH4" s="40">
        <v>7</v>
      </c>
      <c r="CI4" s="40">
        <v>15</v>
      </c>
      <c r="CJ4" s="40">
        <v>7</v>
      </c>
      <c r="CK4" s="40">
        <v>15</v>
      </c>
      <c r="CL4" s="40">
        <v>15</v>
      </c>
      <c r="CM4" s="40">
        <v>3</v>
      </c>
      <c r="CN4" s="39" t="s">
        <v>43</v>
      </c>
    </row>
    <row r="5" spans="1:92" ht="15.75">
      <c r="A5" s="39" t="s">
        <v>44</v>
      </c>
      <c r="B5" s="40">
        <v>55</v>
      </c>
      <c r="C5" s="40">
        <v>11</v>
      </c>
      <c r="D5" s="40">
        <v>11</v>
      </c>
      <c r="E5" s="40">
        <v>3</v>
      </c>
      <c r="F5" s="40">
        <v>7</v>
      </c>
      <c r="G5" s="40">
        <v>23</v>
      </c>
      <c r="H5" s="40">
        <v>3</v>
      </c>
      <c r="I5" s="40">
        <v>3</v>
      </c>
      <c r="J5" s="40">
        <v>3</v>
      </c>
      <c r="K5" s="40">
        <v>39</v>
      </c>
      <c r="L5" s="40">
        <v>2</v>
      </c>
      <c r="M5" s="40">
        <v>11</v>
      </c>
      <c r="N5" s="40">
        <v>3</v>
      </c>
      <c r="O5" s="40">
        <v>22</v>
      </c>
      <c r="P5" s="40">
        <v>7</v>
      </c>
      <c r="Q5" s="40">
        <v>8</v>
      </c>
      <c r="R5" s="40">
        <v>4</v>
      </c>
      <c r="S5" s="40">
        <v>3</v>
      </c>
      <c r="T5" s="40">
        <v>12</v>
      </c>
      <c r="U5" s="40">
        <v>26</v>
      </c>
      <c r="V5" s="40">
        <v>11</v>
      </c>
      <c r="W5" s="40">
        <v>30</v>
      </c>
      <c r="X5" s="40">
        <v>6</v>
      </c>
      <c r="Y5" s="40">
        <v>15</v>
      </c>
      <c r="Z5" s="40">
        <v>24</v>
      </c>
      <c r="AA5" s="40">
        <v>12</v>
      </c>
      <c r="AB5" s="40">
        <v>38</v>
      </c>
      <c r="AC5" s="40">
        <v>15</v>
      </c>
      <c r="AD5" s="40">
        <v>10</v>
      </c>
      <c r="AE5" s="40">
        <v>19</v>
      </c>
      <c r="AF5" s="40">
        <v>24</v>
      </c>
      <c r="AG5" s="40">
        <v>7</v>
      </c>
      <c r="AH5" s="40">
        <v>3</v>
      </c>
      <c r="AI5" s="40">
        <v>4</v>
      </c>
      <c r="AJ5" s="40">
        <v>12</v>
      </c>
      <c r="AK5" s="40">
        <v>23</v>
      </c>
      <c r="AL5" s="40">
        <v>3</v>
      </c>
      <c r="AM5" s="40">
        <v>7</v>
      </c>
      <c r="AN5" s="40">
        <v>7</v>
      </c>
      <c r="AO5" s="40">
        <v>51</v>
      </c>
      <c r="AP5" s="40">
        <v>15</v>
      </c>
      <c r="AQ5" s="40">
        <v>6</v>
      </c>
      <c r="AR5" s="40">
        <v>19</v>
      </c>
      <c r="AS5" s="40">
        <v>11</v>
      </c>
      <c r="AT5" s="40">
        <v>18</v>
      </c>
      <c r="AU5" s="40">
        <v>36</v>
      </c>
      <c r="AV5" s="40">
        <v>3</v>
      </c>
      <c r="AW5" s="40">
        <v>11</v>
      </c>
      <c r="AX5" s="40">
        <v>35</v>
      </c>
      <c r="AY5" s="40">
        <v>47</v>
      </c>
      <c r="AZ5" s="40">
        <v>12</v>
      </c>
      <c r="BA5" s="40">
        <v>3</v>
      </c>
      <c r="BB5" s="40">
        <v>4</v>
      </c>
      <c r="BC5" s="40">
        <v>23</v>
      </c>
      <c r="BD5" s="40">
        <v>19</v>
      </c>
      <c r="BE5" s="40">
        <v>12</v>
      </c>
      <c r="BF5" s="40">
        <v>27</v>
      </c>
      <c r="BG5" s="40">
        <v>15</v>
      </c>
      <c r="BH5" s="40">
        <v>2</v>
      </c>
      <c r="BI5" s="40">
        <v>67</v>
      </c>
      <c r="BJ5" s="40">
        <v>7</v>
      </c>
      <c r="BK5" s="40">
        <v>22</v>
      </c>
      <c r="BL5" s="40">
        <v>15</v>
      </c>
      <c r="BM5" s="40">
        <v>7</v>
      </c>
      <c r="BN5" s="40">
        <v>3</v>
      </c>
      <c r="BO5" s="40">
        <v>18</v>
      </c>
      <c r="BP5" s="40">
        <v>12</v>
      </c>
      <c r="BQ5" s="40">
        <v>26</v>
      </c>
      <c r="BR5" s="40">
        <v>11</v>
      </c>
      <c r="BS5" s="40">
        <v>19</v>
      </c>
      <c r="BT5" s="40">
        <v>15</v>
      </c>
      <c r="BU5" s="40">
        <v>18</v>
      </c>
      <c r="BV5" s="40">
        <v>3</v>
      </c>
      <c r="BW5" s="40">
        <v>10</v>
      </c>
      <c r="BX5" s="40">
        <v>43</v>
      </c>
      <c r="BY5" s="40">
        <v>3</v>
      </c>
      <c r="BZ5" s="40">
        <v>31</v>
      </c>
      <c r="CA5" s="40">
        <v>3</v>
      </c>
      <c r="CB5" s="40">
        <v>15</v>
      </c>
      <c r="CC5" s="40">
        <v>31</v>
      </c>
      <c r="CD5" s="40">
        <v>15</v>
      </c>
      <c r="CE5" s="40">
        <v>27</v>
      </c>
      <c r="CF5" s="40">
        <v>99</v>
      </c>
      <c r="CG5" s="40">
        <v>3</v>
      </c>
      <c r="CH5" s="40">
        <v>3</v>
      </c>
      <c r="CI5" s="40">
        <v>7</v>
      </c>
      <c r="CJ5" s="40">
        <v>67</v>
      </c>
      <c r="CK5" s="40">
        <v>11</v>
      </c>
      <c r="CL5" s="40">
        <v>15</v>
      </c>
      <c r="CM5" s="40">
        <v>35</v>
      </c>
      <c r="CN5" s="39" t="s">
        <v>44</v>
      </c>
    </row>
    <row r="6" spans="1:92" ht="15.75">
      <c r="A6" s="39" t="s">
        <v>45</v>
      </c>
      <c r="B6" s="40">
        <v>3</v>
      </c>
      <c r="C6" s="40">
        <v>15</v>
      </c>
      <c r="D6" s="40">
        <v>7</v>
      </c>
      <c r="E6" s="40">
        <v>51</v>
      </c>
      <c r="F6" s="40">
        <v>11</v>
      </c>
      <c r="G6" s="40">
        <v>23</v>
      </c>
      <c r="H6" s="40">
        <v>27</v>
      </c>
      <c r="I6" s="40">
        <v>3</v>
      </c>
      <c r="J6" s="40">
        <v>7</v>
      </c>
      <c r="K6" s="40">
        <v>55</v>
      </c>
      <c r="L6" s="40">
        <v>23</v>
      </c>
      <c r="M6" s="40">
        <v>7</v>
      </c>
      <c r="N6" s="40">
        <v>19</v>
      </c>
      <c r="O6" s="40">
        <v>19</v>
      </c>
      <c r="P6" s="40">
        <v>11</v>
      </c>
      <c r="Q6" s="40">
        <v>50</v>
      </c>
      <c r="R6" s="40">
        <v>6</v>
      </c>
      <c r="S6" s="40">
        <v>4</v>
      </c>
      <c r="T6" s="40">
        <v>6</v>
      </c>
      <c r="U6" s="40">
        <v>12</v>
      </c>
      <c r="V6" s="40">
        <v>27</v>
      </c>
      <c r="W6" s="40">
        <v>12</v>
      </c>
      <c r="X6" s="40">
        <v>4</v>
      </c>
      <c r="Y6" s="40">
        <v>23</v>
      </c>
      <c r="Z6" s="40">
        <v>60</v>
      </c>
      <c r="AA6" s="40">
        <v>10</v>
      </c>
      <c r="AB6" s="40">
        <v>23</v>
      </c>
      <c r="AC6" s="40">
        <v>11</v>
      </c>
      <c r="AD6" s="40">
        <v>4</v>
      </c>
      <c r="AE6" s="40">
        <v>2</v>
      </c>
      <c r="AF6" s="40">
        <v>7</v>
      </c>
      <c r="AG6" s="40">
        <v>15</v>
      </c>
      <c r="AH6" s="40">
        <v>15</v>
      </c>
      <c r="AI6" s="40">
        <v>26</v>
      </c>
      <c r="AJ6" s="40">
        <v>34</v>
      </c>
      <c r="AK6" s="40">
        <v>16</v>
      </c>
      <c r="AL6" s="40">
        <v>11</v>
      </c>
      <c r="AM6" s="40">
        <v>3</v>
      </c>
      <c r="AN6" s="40">
        <v>48</v>
      </c>
      <c r="AO6" s="40">
        <v>52</v>
      </c>
      <c r="AP6" s="40">
        <v>16</v>
      </c>
      <c r="AQ6" s="40">
        <v>4</v>
      </c>
      <c r="AR6" s="40">
        <v>50</v>
      </c>
      <c r="AS6" s="40">
        <v>31</v>
      </c>
      <c r="AT6" s="40">
        <v>16</v>
      </c>
      <c r="AU6" s="40">
        <v>31</v>
      </c>
      <c r="AV6" s="40">
        <v>23</v>
      </c>
      <c r="AW6" s="40">
        <v>18</v>
      </c>
      <c r="AX6" s="40">
        <v>28</v>
      </c>
      <c r="AY6" s="40">
        <v>14</v>
      </c>
      <c r="AZ6" s="40">
        <v>11</v>
      </c>
      <c r="BA6" s="40">
        <v>10</v>
      </c>
      <c r="BB6" s="40">
        <v>10</v>
      </c>
      <c r="BC6" s="40">
        <v>19</v>
      </c>
      <c r="BD6" s="40">
        <v>11</v>
      </c>
      <c r="BE6" s="40">
        <v>6</v>
      </c>
      <c r="BF6" s="40">
        <v>23</v>
      </c>
      <c r="BG6" s="40">
        <v>15</v>
      </c>
      <c r="BH6" s="40">
        <v>23</v>
      </c>
      <c r="BI6" s="40">
        <v>3</v>
      </c>
      <c r="BJ6" s="40">
        <v>28</v>
      </c>
      <c r="BK6" s="40">
        <v>3</v>
      </c>
      <c r="BL6" s="40">
        <v>31</v>
      </c>
      <c r="BM6" s="40">
        <v>7</v>
      </c>
      <c r="BN6" s="40">
        <v>35</v>
      </c>
      <c r="BO6" s="40">
        <v>8</v>
      </c>
      <c r="BP6" s="40">
        <v>2</v>
      </c>
      <c r="BQ6" s="40">
        <v>12</v>
      </c>
      <c r="BR6" s="40">
        <v>27</v>
      </c>
      <c r="BS6" s="40">
        <v>19</v>
      </c>
      <c r="BT6" s="40">
        <v>2</v>
      </c>
      <c r="BU6" s="40">
        <v>4</v>
      </c>
      <c r="BV6" s="40">
        <v>19</v>
      </c>
      <c r="BW6" s="40">
        <v>16</v>
      </c>
      <c r="BX6" s="40">
        <v>19</v>
      </c>
      <c r="BY6" s="40">
        <v>10</v>
      </c>
      <c r="BZ6" s="40">
        <v>35</v>
      </c>
      <c r="CA6" s="40">
        <v>63</v>
      </c>
      <c r="CB6" s="40">
        <v>15</v>
      </c>
      <c r="CC6" s="40">
        <v>7</v>
      </c>
      <c r="CD6" s="40">
        <v>7</v>
      </c>
      <c r="CE6" s="40">
        <v>31</v>
      </c>
      <c r="CF6" s="40">
        <v>7</v>
      </c>
      <c r="CG6" s="40">
        <v>7</v>
      </c>
      <c r="CH6" s="40">
        <v>31</v>
      </c>
      <c r="CI6" s="40">
        <v>27</v>
      </c>
      <c r="CJ6" s="40">
        <v>27</v>
      </c>
      <c r="CK6" s="40">
        <v>31</v>
      </c>
      <c r="CL6" s="40">
        <v>63</v>
      </c>
      <c r="CM6" s="40">
        <v>27</v>
      </c>
      <c r="CN6" s="39" t="s">
        <v>45</v>
      </c>
    </row>
    <row r="7" spans="1:92" ht="15.75">
      <c r="A7" s="39" t="s">
        <v>46</v>
      </c>
      <c r="B7" s="40">
        <v>7</v>
      </c>
      <c r="C7" s="40">
        <v>3</v>
      </c>
      <c r="D7" s="40">
        <v>3</v>
      </c>
      <c r="E7" s="40">
        <v>7</v>
      </c>
      <c r="F7" s="40">
        <v>7</v>
      </c>
      <c r="G7" s="40">
        <v>11</v>
      </c>
      <c r="H7" s="40">
        <v>11</v>
      </c>
      <c r="I7" s="40">
        <v>51</v>
      </c>
      <c r="J7" s="40">
        <v>11</v>
      </c>
      <c r="K7" s="40">
        <v>19</v>
      </c>
      <c r="L7" s="40">
        <v>19</v>
      </c>
      <c r="M7" s="40">
        <v>35</v>
      </c>
      <c r="N7" s="40">
        <v>15</v>
      </c>
      <c r="O7" s="40">
        <v>19</v>
      </c>
      <c r="P7" s="40">
        <v>19</v>
      </c>
      <c r="Q7" s="40">
        <v>3</v>
      </c>
      <c r="R7" s="40">
        <v>3</v>
      </c>
      <c r="S7" s="40">
        <v>10</v>
      </c>
      <c r="T7" s="40">
        <v>3</v>
      </c>
      <c r="U7" s="40">
        <v>26</v>
      </c>
      <c r="V7" s="40">
        <v>3</v>
      </c>
      <c r="W7" s="40">
        <v>35</v>
      </c>
      <c r="X7" s="40">
        <v>2</v>
      </c>
      <c r="Y7" s="40">
        <v>3</v>
      </c>
      <c r="Z7" s="40">
        <v>5</v>
      </c>
      <c r="AA7" s="40">
        <v>4</v>
      </c>
      <c r="AB7" s="40">
        <v>19</v>
      </c>
      <c r="AC7" s="40">
        <v>31</v>
      </c>
      <c r="AD7" s="40">
        <v>7</v>
      </c>
      <c r="AE7" s="40">
        <v>25</v>
      </c>
      <c r="AF7" s="40">
        <v>14</v>
      </c>
      <c r="AG7" s="40">
        <v>43</v>
      </c>
      <c r="AH7" s="40">
        <v>7</v>
      </c>
      <c r="AI7" s="40">
        <v>23</v>
      </c>
      <c r="AJ7" s="40">
        <v>3</v>
      </c>
      <c r="AK7" s="40">
        <v>39</v>
      </c>
      <c r="AL7" s="40">
        <v>31</v>
      </c>
      <c r="AM7" s="40">
        <v>12</v>
      </c>
      <c r="AN7" s="40">
        <v>7</v>
      </c>
      <c r="AO7" s="40">
        <v>3</v>
      </c>
      <c r="AP7" s="40">
        <v>10</v>
      </c>
      <c r="AQ7" s="40">
        <v>10</v>
      </c>
      <c r="AR7" s="40">
        <v>11</v>
      </c>
      <c r="AS7" s="40">
        <v>3</v>
      </c>
      <c r="AT7" s="40">
        <v>22</v>
      </c>
      <c r="AU7" s="40">
        <v>7</v>
      </c>
      <c r="AV7" s="40">
        <v>10</v>
      </c>
      <c r="AW7" s="40">
        <v>27</v>
      </c>
      <c r="AX7" s="40">
        <v>19</v>
      </c>
      <c r="AY7" s="40">
        <v>36</v>
      </c>
      <c r="AZ7" s="40">
        <v>22</v>
      </c>
      <c r="BA7" s="40">
        <v>12</v>
      </c>
      <c r="BB7" s="40">
        <v>15</v>
      </c>
      <c r="BC7" s="40">
        <v>15</v>
      </c>
      <c r="BD7" s="40">
        <v>51</v>
      </c>
      <c r="BE7" s="40">
        <v>11</v>
      </c>
      <c r="BF7" s="40">
        <v>7</v>
      </c>
      <c r="BG7" s="40">
        <v>23</v>
      </c>
      <c r="BH7" s="40">
        <v>12</v>
      </c>
      <c r="BI7" s="40">
        <v>27</v>
      </c>
      <c r="BJ7" s="40">
        <v>6</v>
      </c>
      <c r="BK7" s="40">
        <v>15</v>
      </c>
      <c r="BL7" s="40">
        <v>15</v>
      </c>
      <c r="BM7" s="40">
        <v>3</v>
      </c>
      <c r="BN7" s="40">
        <v>10</v>
      </c>
      <c r="BO7" s="40">
        <v>18</v>
      </c>
      <c r="BP7" s="40">
        <v>15</v>
      </c>
      <c r="BQ7" s="40">
        <v>19</v>
      </c>
      <c r="BR7" s="40">
        <v>8</v>
      </c>
      <c r="BS7" s="40">
        <v>3</v>
      </c>
      <c r="BT7" s="40">
        <v>44</v>
      </c>
      <c r="BU7" s="40">
        <v>11</v>
      </c>
      <c r="BV7" s="40">
        <v>3</v>
      </c>
      <c r="BW7" s="40">
        <v>7</v>
      </c>
      <c r="BX7" s="40">
        <v>51</v>
      </c>
      <c r="BY7" s="40">
        <v>24</v>
      </c>
      <c r="BZ7" s="40">
        <v>6</v>
      </c>
      <c r="CA7" s="40">
        <v>63</v>
      </c>
      <c r="CB7" s="40">
        <v>3</v>
      </c>
      <c r="CC7" s="40">
        <v>31</v>
      </c>
      <c r="CD7" s="40">
        <v>3</v>
      </c>
      <c r="CE7" s="40">
        <v>23</v>
      </c>
      <c r="CF7" s="40">
        <v>11</v>
      </c>
      <c r="CG7" s="40">
        <v>43</v>
      </c>
      <c r="CH7" s="40">
        <v>43</v>
      </c>
      <c r="CI7" s="40">
        <v>15</v>
      </c>
      <c r="CJ7" s="40">
        <v>3</v>
      </c>
      <c r="CK7" s="40">
        <v>3</v>
      </c>
      <c r="CL7" s="40">
        <v>39</v>
      </c>
      <c r="CM7" s="40">
        <v>15</v>
      </c>
      <c r="CN7" s="39" t="s">
        <v>46</v>
      </c>
    </row>
    <row r="8" spans="1:92" ht="15.75">
      <c r="A8" s="39" t="s">
        <v>47</v>
      </c>
      <c r="B8" s="40">
        <v>47</v>
      </c>
      <c r="C8" s="40">
        <v>39</v>
      </c>
      <c r="D8" s="40">
        <v>7</v>
      </c>
      <c r="E8" s="40">
        <v>7</v>
      </c>
      <c r="F8" s="40">
        <v>3</v>
      </c>
      <c r="G8" s="40">
        <v>43</v>
      </c>
      <c r="H8" s="40">
        <v>15</v>
      </c>
      <c r="I8" s="40">
        <v>7</v>
      </c>
      <c r="J8" s="40">
        <v>23</v>
      </c>
      <c r="K8" s="40">
        <v>4</v>
      </c>
      <c r="L8" s="40">
        <v>7</v>
      </c>
      <c r="M8" s="40">
        <v>23</v>
      </c>
      <c r="N8" s="40">
        <v>19</v>
      </c>
      <c r="O8" s="40">
        <v>11</v>
      </c>
      <c r="P8" s="40">
        <v>47</v>
      </c>
      <c r="Q8" s="40">
        <v>12</v>
      </c>
      <c r="R8" s="40">
        <v>59</v>
      </c>
      <c r="S8" s="40">
        <v>3</v>
      </c>
      <c r="T8" s="40">
        <v>3</v>
      </c>
      <c r="U8" s="40">
        <v>19</v>
      </c>
      <c r="V8" s="40">
        <v>18</v>
      </c>
      <c r="W8" s="40">
        <v>23</v>
      </c>
      <c r="X8" s="40">
        <v>16</v>
      </c>
      <c r="Y8" s="40">
        <v>15</v>
      </c>
      <c r="Z8" s="40">
        <v>8</v>
      </c>
      <c r="AA8" s="40">
        <v>7</v>
      </c>
      <c r="AB8" s="40">
        <v>3</v>
      </c>
      <c r="AC8" s="40">
        <v>22</v>
      </c>
      <c r="AD8" s="40">
        <v>19</v>
      </c>
      <c r="AE8" s="40">
        <v>2</v>
      </c>
      <c r="AF8" s="40">
        <v>12</v>
      </c>
      <c r="AG8" s="40">
        <v>23</v>
      </c>
      <c r="AH8" s="40">
        <v>103</v>
      </c>
      <c r="AI8" s="40">
        <v>51</v>
      </c>
      <c r="AJ8" s="40">
        <v>7</v>
      </c>
      <c r="AK8" s="40">
        <v>10</v>
      </c>
      <c r="AL8" s="40">
        <v>27</v>
      </c>
      <c r="AM8" s="40">
        <v>6</v>
      </c>
      <c r="AN8" s="40">
        <v>2</v>
      </c>
      <c r="AO8" s="40">
        <v>23</v>
      </c>
      <c r="AP8" s="40">
        <v>15</v>
      </c>
      <c r="AQ8" s="40">
        <v>15</v>
      </c>
      <c r="AR8" s="40">
        <v>8</v>
      </c>
      <c r="AS8" s="40">
        <v>4</v>
      </c>
      <c r="AT8" s="40">
        <v>28</v>
      </c>
      <c r="AU8" s="40">
        <v>14</v>
      </c>
      <c r="AV8" s="40">
        <v>8</v>
      </c>
      <c r="AW8" s="40">
        <v>12</v>
      </c>
      <c r="AX8" s="40">
        <v>7</v>
      </c>
      <c r="AY8" s="40">
        <v>6</v>
      </c>
      <c r="AZ8" s="40">
        <v>13</v>
      </c>
      <c r="BA8" s="40">
        <v>16</v>
      </c>
      <c r="BB8" s="40">
        <v>3</v>
      </c>
      <c r="BC8" s="40">
        <v>19</v>
      </c>
      <c r="BD8" s="40">
        <v>2</v>
      </c>
      <c r="BE8" s="40">
        <v>8</v>
      </c>
      <c r="BF8" s="40">
        <v>8</v>
      </c>
      <c r="BG8" s="40">
        <v>19</v>
      </c>
      <c r="BH8" s="40">
        <v>11</v>
      </c>
      <c r="BI8" s="40">
        <v>15</v>
      </c>
      <c r="BJ8" s="40">
        <v>15</v>
      </c>
      <c r="BK8" s="40">
        <v>11</v>
      </c>
      <c r="BL8" s="40">
        <v>15</v>
      </c>
      <c r="BM8" s="40">
        <v>12</v>
      </c>
      <c r="BN8" s="40">
        <v>7</v>
      </c>
      <c r="BO8" s="40">
        <v>12</v>
      </c>
      <c r="BP8" s="40">
        <v>16</v>
      </c>
      <c r="BQ8" s="40">
        <v>10</v>
      </c>
      <c r="BR8" s="40">
        <v>11</v>
      </c>
      <c r="BS8" s="40">
        <v>8</v>
      </c>
      <c r="BT8" s="40">
        <v>31</v>
      </c>
      <c r="BU8" s="40">
        <v>35</v>
      </c>
      <c r="BV8" s="40">
        <v>11</v>
      </c>
      <c r="BW8" s="40">
        <v>87</v>
      </c>
      <c r="BX8" s="40">
        <v>23</v>
      </c>
      <c r="BY8" s="40">
        <v>27</v>
      </c>
      <c r="BZ8" s="40">
        <v>4</v>
      </c>
      <c r="CA8" s="40">
        <v>7</v>
      </c>
      <c r="CB8" s="40">
        <v>3</v>
      </c>
      <c r="CC8" s="40">
        <v>3</v>
      </c>
      <c r="CD8" s="40">
        <v>15</v>
      </c>
      <c r="CE8" s="40">
        <v>75</v>
      </c>
      <c r="CF8" s="40">
        <v>7</v>
      </c>
      <c r="CG8" s="40">
        <v>3</v>
      </c>
      <c r="CH8" s="40">
        <v>3</v>
      </c>
      <c r="CI8" s="40">
        <v>3</v>
      </c>
      <c r="CJ8" s="40">
        <v>3</v>
      </c>
      <c r="CK8" s="40">
        <v>3</v>
      </c>
      <c r="CL8" s="40">
        <v>3</v>
      </c>
      <c r="CM8" s="40">
        <v>3</v>
      </c>
      <c r="CN8" s="39" t="s">
        <v>47</v>
      </c>
    </row>
    <row r="9" spans="1:92" ht="15.75">
      <c r="A9" s="39" t="s">
        <v>48</v>
      </c>
      <c r="B9" s="40">
        <v>3</v>
      </c>
      <c r="C9" s="40">
        <v>19</v>
      </c>
      <c r="D9" s="40">
        <v>7</v>
      </c>
      <c r="E9" s="40">
        <v>15</v>
      </c>
      <c r="F9" s="40">
        <v>11</v>
      </c>
      <c r="G9" s="40">
        <v>3</v>
      </c>
      <c r="H9" s="40">
        <v>3</v>
      </c>
      <c r="I9" s="40">
        <v>31</v>
      </c>
      <c r="J9" s="40">
        <v>19</v>
      </c>
      <c r="K9" s="40">
        <v>2</v>
      </c>
      <c r="L9" s="40">
        <v>7</v>
      </c>
      <c r="M9" s="40">
        <v>3</v>
      </c>
      <c r="N9" s="40">
        <v>27</v>
      </c>
      <c r="O9" s="40">
        <v>23</v>
      </c>
      <c r="P9" s="40">
        <v>31</v>
      </c>
      <c r="Q9" s="40">
        <v>30</v>
      </c>
      <c r="R9" s="40">
        <v>4</v>
      </c>
      <c r="S9" s="40">
        <v>15</v>
      </c>
      <c r="T9" s="40">
        <v>3</v>
      </c>
      <c r="U9" s="40">
        <v>3</v>
      </c>
      <c r="V9" s="40">
        <v>19</v>
      </c>
      <c r="W9" s="40">
        <v>3</v>
      </c>
      <c r="X9" s="40">
        <v>3</v>
      </c>
      <c r="Y9" s="40">
        <v>3</v>
      </c>
      <c r="Z9" s="40">
        <v>14</v>
      </c>
      <c r="AA9" s="40">
        <v>2</v>
      </c>
      <c r="AB9" s="40">
        <v>12</v>
      </c>
      <c r="AC9" s="40">
        <v>4</v>
      </c>
      <c r="AD9" s="40">
        <v>3</v>
      </c>
      <c r="AE9" s="40">
        <v>7</v>
      </c>
      <c r="AF9" s="40">
        <v>11</v>
      </c>
      <c r="AG9" s="40">
        <v>22</v>
      </c>
      <c r="AH9" s="40">
        <v>51</v>
      </c>
      <c r="AI9" s="40">
        <v>15</v>
      </c>
      <c r="AJ9" s="40">
        <v>2</v>
      </c>
      <c r="AK9" s="40">
        <v>3</v>
      </c>
      <c r="AL9" s="40">
        <v>8</v>
      </c>
      <c r="AM9" s="40">
        <v>7</v>
      </c>
      <c r="AN9" s="40">
        <v>8</v>
      </c>
      <c r="AO9" s="40">
        <v>6</v>
      </c>
      <c r="AP9" s="40">
        <v>40</v>
      </c>
      <c r="AQ9" s="40">
        <v>3</v>
      </c>
      <c r="AR9" s="40">
        <v>2</v>
      </c>
      <c r="AS9" s="40">
        <v>14</v>
      </c>
      <c r="AT9" s="40">
        <v>6</v>
      </c>
      <c r="AU9" s="40">
        <v>36</v>
      </c>
      <c r="AV9" s="40">
        <v>27</v>
      </c>
      <c r="AW9" s="40">
        <v>18</v>
      </c>
      <c r="AX9" s="40">
        <v>63</v>
      </c>
      <c r="AY9" s="40">
        <v>29</v>
      </c>
      <c r="AZ9" s="40">
        <v>5</v>
      </c>
      <c r="BA9" s="40">
        <v>14</v>
      </c>
      <c r="BB9" s="40">
        <v>3</v>
      </c>
      <c r="BC9" s="40">
        <v>10</v>
      </c>
      <c r="BD9" s="40">
        <v>32</v>
      </c>
      <c r="BE9" s="40">
        <v>10</v>
      </c>
      <c r="BF9" s="40">
        <v>10</v>
      </c>
      <c r="BG9" s="40">
        <v>31</v>
      </c>
      <c r="BH9" s="40">
        <v>31</v>
      </c>
      <c r="BI9" s="40">
        <v>7</v>
      </c>
      <c r="BJ9" s="40">
        <v>7</v>
      </c>
      <c r="BK9" s="40">
        <v>59</v>
      </c>
      <c r="BL9" s="40">
        <v>12</v>
      </c>
      <c r="BM9" s="40">
        <v>18</v>
      </c>
      <c r="BN9" s="40">
        <v>36</v>
      </c>
      <c r="BO9" s="40">
        <v>26</v>
      </c>
      <c r="BP9" s="40">
        <v>19</v>
      </c>
      <c r="BQ9" s="40">
        <v>8</v>
      </c>
      <c r="BR9" s="40">
        <v>3</v>
      </c>
      <c r="BS9" s="40">
        <v>2</v>
      </c>
      <c r="BT9" s="40">
        <v>2</v>
      </c>
      <c r="BU9" s="40">
        <v>14</v>
      </c>
      <c r="BV9" s="40">
        <v>3</v>
      </c>
      <c r="BW9" s="40">
        <v>15</v>
      </c>
      <c r="BX9" s="40">
        <v>11</v>
      </c>
      <c r="BY9" s="40">
        <v>19</v>
      </c>
      <c r="BZ9" s="40">
        <v>3</v>
      </c>
      <c r="CA9" s="40">
        <v>54</v>
      </c>
      <c r="CB9" s="40">
        <v>7</v>
      </c>
      <c r="CC9" s="40">
        <v>3</v>
      </c>
      <c r="CD9" s="40">
        <v>3</v>
      </c>
      <c r="CE9" s="40">
        <v>11</v>
      </c>
      <c r="CF9" s="40">
        <v>11</v>
      </c>
      <c r="CG9" s="40">
        <v>3</v>
      </c>
      <c r="CH9" s="40">
        <v>39</v>
      </c>
      <c r="CI9" s="40">
        <v>23</v>
      </c>
      <c r="CJ9" s="40">
        <v>3</v>
      </c>
      <c r="CK9" s="40">
        <v>31</v>
      </c>
      <c r="CL9" s="40">
        <v>11</v>
      </c>
      <c r="CM9" s="40">
        <v>3</v>
      </c>
      <c r="CN9" s="39" t="s">
        <v>48</v>
      </c>
    </row>
    <row r="10" spans="1:92" ht="15.75">
      <c r="A10" s="39" t="s">
        <v>49</v>
      </c>
      <c r="B10" s="40">
        <v>3</v>
      </c>
      <c r="C10" s="40">
        <v>11</v>
      </c>
      <c r="D10" s="40">
        <v>3</v>
      </c>
      <c r="E10" s="40">
        <v>43</v>
      </c>
      <c r="F10" s="40">
        <v>7</v>
      </c>
      <c r="G10" s="40">
        <v>15</v>
      </c>
      <c r="H10" s="40">
        <v>7</v>
      </c>
      <c r="I10" s="40">
        <v>15</v>
      </c>
      <c r="J10" s="40">
        <v>23</v>
      </c>
      <c r="K10" s="40">
        <v>3</v>
      </c>
      <c r="L10" s="40">
        <v>3</v>
      </c>
      <c r="M10" s="40">
        <v>55</v>
      </c>
      <c r="N10" s="40">
        <v>67</v>
      </c>
      <c r="O10" s="40">
        <v>7</v>
      </c>
      <c r="P10" s="40">
        <v>52</v>
      </c>
      <c r="Q10" s="40">
        <v>15</v>
      </c>
      <c r="R10" s="40">
        <v>10</v>
      </c>
      <c r="S10" s="40">
        <v>27</v>
      </c>
      <c r="T10" s="40">
        <v>16</v>
      </c>
      <c r="U10" s="40">
        <v>12</v>
      </c>
      <c r="V10" s="40">
        <v>7</v>
      </c>
      <c r="W10" s="40">
        <v>2</v>
      </c>
      <c r="X10" s="40">
        <v>3</v>
      </c>
      <c r="Y10" s="40">
        <v>11</v>
      </c>
      <c r="Z10" s="40">
        <v>16</v>
      </c>
      <c r="AA10" s="40">
        <v>52</v>
      </c>
      <c r="AB10" s="40">
        <v>3</v>
      </c>
      <c r="AC10" s="40">
        <v>14</v>
      </c>
      <c r="AD10" s="40">
        <v>3</v>
      </c>
      <c r="AE10" s="40">
        <v>8</v>
      </c>
      <c r="AF10" s="40">
        <v>6</v>
      </c>
      <c r="AG10" s="40">
        <v>12</v>
      </c>
      <c r="AH10" s="40">
        <v>23</v>
      </c>
      <c r="AI10" s="40">
        <v>3</v>
      </c>
      <c r="AJ10" s="40">
        <v>28</v>
      </c>
      <c r="AK10" s="40">
        <v>7</v>
      </c>
      <c r="AL10" s="40">
        <v>2</v>
      </c>
      <c r="AM10" s="40">
        <v>7</v>
      </c>
      <c r="AN10" s="40">
        <v>22</v>
      </c>
      <c r="AO10" s="40">
        <v>7</v>
      </c>
      <c r="AP10" s="40">
        <v>3</v>
      </c>
      <c r="AQ10" s="40">
        <v>4</v>
      </c>
      <c r="AR10" s="40">
        <v>3</v>
      </c>
      <c r="AS10" s="40">
        <v>4</v>
      </c>
      <c r="AT10" s="40">
        <v>16</v>
      </c>
      <c r="AU10" s="40">
        <v>6</v>
      </c>
      <c r="AV10" s="40">
        <v>7</v>
      </c>
      <c r="AW10" s="40">
        <v>12</v>
      </c>
      <c r="AX10" s="40">
        <v>7</v>
      </c>
      <c r="AY10" s="40">
        <v>34</v>
      </c>
      <c r="AZ10" s="40">
        <v>28</v>
      </c>
      <c r="BA10" s="40">
        <v>15</v>
      </c>
      <c r="BB10" s="40">
        <v>22</v>
      </c>
      <c r="BC10" s="40">
        <v>20</v>
      </c>
      <c r="BD10" s="40">
        <v>40</v>
      </c>
      <c r="BE10" s="40">
        <v>14</v>
      </c>
      <c r="BF10" s="40">
        <v>7</v>
      </c>
      <c r="BG10" s="40">
        <v>7</v>
      </c>
      <c r="BH10" s="40">
        <v>11</v>
      </c>
      <c r="BI10" s="40">
        <v>23</v>
      </c>
      <c r="BJ10" s="40">
        <v>40</v>
      </c>
      <c r="BK10" s="40">
        <v>36</v>
      </c>
      <c r="BL10" s="40">
        <v>38</v>
      </c>
      <c r="BM10" s="40">
        <v>8</v>
      </c>
      <c r="BN10" s="40">
        <v>19</v>
      </c>
      <c r="BO10" s="40">
        <v>3</v>
      </c>
      <c r="BP10" s="40">
        <v>6</v>
      </c>
      <c r="BQ10" s="40">
        <v>26</v>
      </c>
      <c r="BR10" s="40">
        <v>18</v>
      </c>
      <c r="BS10" s="40">
        <v>7</v>
      </c>
      <c r="BT10" s="40">
        <v>28</v>
      </c>
      <c r="BU10" s="40">
        <v>19</v>
      </c>
      <c r="BV10" s="40">
        <v>19</v>
      </c>
      <c r="BW10" s="40">
        <v>2</v>
      </c>
      <c r="BX10" s="40">
        <v>31</v>
      </c>
      <c r="BY10" s="40">
        <v>7</v>
      </c>
      <c r="BZ10" s="40">
        <v>11</v>
      </c>
      <c r="CA10" s="40">
        <v>11</v>
      </c>
      <c r="CB10" s="40">
        <v>15</v>
      </c>
      <c r="CC10" s="40">
        <v>7</v>
      </c>
      <c r="CD10" s="40">
        <v>59</v>
      </c>
      <c r="CE10" s="40">
        <v>3</v>
      </c>
      <c r="CF10" s="40">
        <v>35</v>
      </c>
      <c r="CG10" s="40">
        <v>3</v>
      </c>
      <c r="CH10" s="40">
        <v>19</v>
      </c>
      <c r="CI10" s="40">
        <v>15</v>
      </c>
      <c r="CJ10" s="40">
        <v>3</v>
      </c>
      <c r="CK10" s="40">
        <v>15</v>
      </c>
      <c r="CL10" s="40">
        <v>3</v>
      </c>
      <c r="CM10" s="40">
        <v>19</v>
      </c>
      <c r="CN10" s="39" t="s">
        <v>49</v>
      </c>
    </row>
    <row r="11" spans="1:92" ht="15.75">
      <c r="A11" s="39" t="s">
        <v>50</v>
      </c>
      <c r="B11" s="40">
        <v>7</v>
      </c>
      <c r="C11" s="40">
        <v>7</v>
      </c>
      <c r="D11" s="40">
        <v>15</v>
      </c>
      <c r="E11" s="40">
        <v>15</v>
      </c>
      <c r="F11" s="40">
        <v>7</v>
      </c>
      <c r="G11" s="40">
        <v>3</v>
      </c>
      <c r="H11" s="40">
        <v>27</v>
      </c>
      <c r="I11" s="40">
        <v>11</v>
      </c>
      <c r="J11" s="40">
        <v>11</v>
      </c>
      <c r="K11" s="40">
        <v>11</v>
      </c>
      <c r="L11" s="40">
        <v>3</v>
      </c>
      <c r="M11" s="40">
        <v>20</v>
      </c>
      <c r="N11" s="40">
        <v>8</v>
      </c>
      <c r="O11" s="40">
        <v>23</v>
      </c>
      <c r="P11" s="40">
        <v>2</v>
      </c>
      <c r="Q11" s="40">
        <v>27</v>
      </c>
      <c r="R11" s="40">
        <v>4</v>
      </c>
      <c r="S11" s="40">
        <v>27</v>
      </c>
      <c r="T11" s="40">
        <v>39</v>
      </c>
      <c r="U11" s="40">
        <v>19</v>
      </c>
      <c r="V11" s="40">
        <v>40</v>
      </c>
      <c r="W11" s="40">
        <v>3</v>
      </c>
      <c r="X11" s="40">
        <v>18</v>
      </c>
      <c r="Y11" s="40">
        <v>19</v>
      </c>
      <c r="Z11" s="40">
        <v>3</v>
      </c>
      <c r="AA11" s="40">
        <v>7</v>
      </c>
      <c r="AB11" s="40">
        <v>15</v>
      </c>
      <c r="AC11" s="40">
        <v>28</v>
      </c>
      <c r="AD11" s="40">
        <v>15</v>
      </c>
      <c r="AE11" s="40">
        <v>25</v>
      </c>
      <c r="AF11" s="40">
        <v>11</v>
      </c>
      <c r="AG11" s="40">
        <v>19</v>
      </c>
      <c r="AH11" s="40">
        <v>11</v>
      </c>
      <c r="AI11" s="40">
        <v>19</v>
      </c>
      <c r="AJ11" s="40">
        <v>15</v>
      </c>
      <c r="AK11" s="40">
        <v>4</v>
      </c>
      <c r="AL11" s="40">
        <v>35</v>
      </c>
      <c r="AM11" s="40">
        <v>7</v>
      </c>
      <c r="AN11" s="40">
        <v>12</v>
      </c>
      <c r="AO11" s="40">
        <v>3</v>
      </c>
      <c r="AP11" s="40">
        <v>26</v>
      </c>
      <c r="AQ11" s="40">
        <v>42</v>
      </c>
      <c r="AR11" s="40">
        <v>3</v>
      </c>
      <c r="AS11" s="40">
        <v>11</v>
      </c>
      <c r="AT11" s="40">
        <v>11</v>
      </c>
      <c r="AU11" s="40">
        <v>12</v>
      </c>
      <c r="AV11" s="40">
        <v>2</v>
      </c>
      <c r="AW11" s="40">
        <v>42</v>
      </c>
      <c r="AX11" s="40">
        <v>10</v>
      </c>
      <c r="AY11" s="40">
        <v>30</v>
      </c>
      <c r="AZ11" s="40">
        <v>27</v>
      </c>
      <c r="BA11" s="40">
        <v>35</v>
      </c>
      <c r="BB11" s="40">
        <v>4</v>
      </c>
      <c r="BC11" s="40">
        <v>23</v>
      </c>
      <c r="BD11" s="40">
        <v>93</v>
      </c>
      <c r="BE11" s="40">
        <v>8</v>
      </c>
      <c r="BF11" s="40">
        <v>11</v>
      </c>
      <c r="BG11" s="40">
        <v>15</v>
      </c>
      <c r="BH11" s="40">
        <v>36</v>
      </c>
      <c r="BI11" s="40">
        <v>7</v>
      </c>
      <c r="BJ11" s="40">
        <v>6</v>
      </c>
      <c r="BK11" s="40">
        <v>59</v>
      </c>
      <c r="BL11" s="40">
        <v>7</v>
      </c>
      <c r="BM11" s="40">
        <v>10</v>
      </c>
      <c r="BN11" s="40">
        <v>3</v>
      </c>
      <c r="BO11" s="40">
        <v>11</v>
      </c>
      <c r="BP11" s="40">
        <v>3</v>
      </c>
      <c r="BQ11" s="40">
        <v>12</v>
      </c>
      <c r="BR11" s="40">
        <v>23</v>
      </c>
      <c r="BS11" s="40">
        <v>4</v>
      </c>
      <c r="BT11" s="40">
        <v>11</v>
      </c>
      <c r="BU11" s="40">
        <v>24</v>
      </c>
      <c r="BV11" s="40">
        <v>10</v>
      </c>
      <c r="BW11" s="40">
        <v>16</v>
      </c>
      <c r="BX11" s="40">
        <v>19</v>
      </c>
      <c r="BY11" s="40">
        <v>3</v>
      </c>
      <c r="BZ11" s="40">
        <v>7</v>
      </c>
      <c r="CA11" s="40">
        <v>32</v>
      </c>
      <c r="CB11" s="40">
        <v>23</v>
      </c>
      <c r="CC11" s="40">
        <v>7</v>
      </c>
      <c r="CD11" s="40">
        <v>3</v>
      </c>
      <c r="CE11" s="40">
        <v>43</v>
      </c>
      <c r="CF11" s="40">
        <v>3</v>
      </c>
      <c r="CG11" s="40">
        <v>3</v>
      </c>
      <c r="CH11" s="40">
        <v>55</v>
      </c>
      <c r="CI11" s="40">
        <v>7</v>
      </c>
      <c r="CJ11" s="40">
        <v>43</v>
      </c>
      <c r="CK11" s="40">
        <v>3</v>
      </c>
      <c r="CL11" s="40">
        <v>19</v>
      </c>
      <c r="CM11" s="40">
        <v>15</v>
      </c>
      <c r="CN11" s="39" t="s">
        <v>50</v>
      </c>
    </row>
    <row r="12" spans="1:92" ht="15.75">
      <c r="A12" s="39" t="s">
        <v>51</v>
      </c>
      <c r="B12" s="40">
        <v>3</v>
      </c>
      <c r="C12" s="40">
        <v>3</v>
      </c>
      <c r="D12" s="40">
        <v>27</v>
      </c>
      <c r="E12" s="40">
        <v>3</v>
      </c>
      <c r="F12" s="40">
        <v>15</v>
      </c>
      <c r="G12" s="40">
        <v>59</v>
      </c>
      <c r="H12" s="40">
        <v>3</v>
      </c>
      <c r="I12" s="40">
        <v>3</v>
      </c>
      <c r="J12" s="40">
        <v>7</v>
      </c>
      <c r="K12" s="40">
        <v>23</v>
      </c>
      <c r="L12" s="40">
        <v>11</v>
      </c>
      <c r="M12" s="40">
        <v>22</v>
      </c>
      <c r="N12" s="40">
        <v>10</v>
      </c>
      <c r="O12" s="40">
        <v>7</v>
      </c>
      <c r="P12" s="40">
        <v>23</v>
      </c>
      <c r="Q12" s="40">
        <v>35</v>
      </c>
      <c r="R12" s="40">
        <v>22</v>
      </c>
      <c r="S12" s="40">
        <v>7</v>
      </c>
      <c r="T12" s="40">
        <v>10</v>
      </c>
      <c r="U12" s="40">
        <v>6</v>
      </c>
      <c r="V12" s="40">
        <v>38</v>
      </c>
      <c r="W12" s="40">
        <v>16</v>
      </c>
      <c r="X12" s="40">
        <v>15</v>
      </c>
      <c r="Y12" s="40">
        <v>3</v>
      </c>
      <c r="Z12" s="40">
        <v>39</v>
      </c>
      <c r="AA12" s="40">
        <v>15</v>
      </c>
      <c r="AB12" s="40">
        <v>11</v>
      </c>
      <c r="AC12" s="40">
        <v>22</v>
      </c>
      <c r="AD12" s="40">
        <v>18</v>
      </c>
      <c r="AE12" s="40">
        <v>4</v>
      </c>
      <c r="AF12" s="40">
        <v>32</v>
      </c>
      <c r="AG12" s="40">
        <v>23</v>
      </c>
      <c r="AH12" s="40">
        <v>14</v>
      </c>
      <c r="AI12" s="40">
        <v>31</v>
      </c>
      <c r="AJ12" s="40">
        <v>31</v>
      </c>
      <c r="AK12" s="40">
        <v>81</v>
      </c>
      <c r="AL12" s="40">
        <v>23</v>
      </c>
      <c r="AM12" s="40">
        <v>11</v>
      </c>
      <c r="AN12" s="40">
        <v>22</v>
      </c>
      <c r="AO12" s="40">
        <v>7</v>
      </c>
      <c r="AP12" s="40">
        <v>15</v>
      </c>
      <c r="AQ12" s="40">
        <v>11</v>
      </c>
      <c r="AR12" s="40">
        <v>7</v>
      </c>
      <c r="AS12" s="40">
        <v>30</v>
      </c>
      <c r="AT12" s="40">
        <v>15</v>
      </c>
      <c r="AU12" s="40">
        <v>15</v>
      </c>
      <c r="AV12" s="40">
        <v>48</v>
      </c>
      <c r="AW12" s="40">
        <v>27</v>
      </c>
      <c r="AX12" s="40">
        <v>4</v>
      </c>
      <c r="AY12" s="40">
        <v>7</v>
      </c>
      <c r="AZ12" s="40">
        <v>3</v>
      </c>
      <c r="BA12" s="40">
        <v>3</v>
      </c>
      <c r="BB12" s="40">
        <v>6</v>
      </c>
      <c r="BC12" s="40">
        <v>39</v>
      </c>
      <c r="BD12" s="40">
        <v>12</v>
      </c>
      <c r="BE12" s="40">
        <v>3</v>
      </c>
      <c r="BF12" s="40">
        <v>3</v>
      </c>
      <c r="BG12" s="40">
        <v>7</v>
      </c>
      <c r="BH12" s="40">
        <v>25</v>
      </c>
      <c r="BI12" s="40">
        <v>4</v>
      </c>
      <c r="BJ12" s="40">
        <v>11</v>
      </c>
      <c r="BK12" s="40">
        <v>10</v>
      </c>
      <c r="BL12" s="40">
        <v>3</v>
      </c>
      <c r="BM12" s="40">
        <v>3</v>
      </c>
      <c r="BN12" s="40">
        <v>6</v>
      </c>
      <c r="BO12" s="40">
        <v>11</v>
      </c>
      <c r="BP12" s="40">
        <v>35</v>
      </c>
      <c r="BQ12" s="40">
        <v>10</v>
      </c>
      <c r="BR12" s="40">
        <v>23</v>
      </c>
      <c r="BS12" s="40">
        <v>7</v>
      </c>
      <c r="BT12" s="40">
        <v>6</v>
      </c>
      <c r="BU12" s="40">
        <v>31</v>
      </c>
      <c r="BV12" s="40">
        <v>32</v>
      </c>
      <c r="BW12" s="40">
        <v>3</v>
      </c>
      <c r="BX12" s="40">
        <v>11</v>
      </c>
      <c r="BY12" s="40">
        <v>79</v>
      </c>
      <c r="BZ12" s="40">
        <v>23</v>
      </c>
      <c r="CA12" s="40">
        <v>27</v>
      </c>
      <c r="CB12" s="40">
        <v>19</v>
      </c>
      <c r="CC12" s="40">
        <v>3</v>
      </c>
      <c r="CD12" s="40">
        <v>7</v>
      </c>
      <c r="CE12" s="40">
        <v>35</v>
      </c>
      <c r="CF12" s="40">
        <v>51</v>
      </c>
      <c r="CG12" s="40">
        <v>3</v>
      </c>
      <c r="CH12" s="40">
        <v>3</v>
      </c>
      <c r="CI12" s="40">
        <v>3</v>
      </c>
      <c r="CJ12" s="40">
        <v>3</v>
      </c>
      <c r="CK12" s="40">
        <v>35</v>
      </c>
      <c r="CL12" s="40">
        <v>27</v>
      </c>
      <c r="CM12" s="40">
        <v>3</v>
      </c>
      <c r="CN12" s="39" t="s">
        <v>51</v>
      </c>
    </row>
    <row r="13" spans="1:92" ht="15.75">
      <c r="A13" s="39" t="s">
        <v>52</v>
      </c>
      <c r="B13" s="40">
        <v>19</v>
      </c>
      <c r="C13" s="40">
        <v>3</v>
      </c>
      <c r="D13" s="40">
        <v>27</v>
      </c>
      <c r="E13" s="40">
        <v>7</v>
      </c>
      <c r="F13" s="40">
        <v>3</v>
      </c>
      <c r="G13" s="40">
        <v>3</v>
      </c>
      <c r="H13" s="40">
        <v>7</v>
      </c>
      <c r="I13" s="40">
        <v>15</v>
      </c>
      <c r="J13" s="40">
        <v>47</v>
      </c>
      <c r="K13" s="40">
        <v>7</v>
      </c>
      <c r="L13" s="40">
        <v>19</v>
      </c>
      <c r="M13" s="40">
        <v>15</v>
      </c>
      <c r="N13" s="40">
        <v>11</v>
      </c>
      <c r="O13" s="40">
        <v>3</v>
      </c>
      <c r="P13" s="40">
        <v>3</v>
      </c>
      <c r="Q13" s="40">
        <v>79</v>
      </c>
      <c r="R13" s="40">
        <v>3</v>
      </c>
      <c r="S13" s="40">
        <v>4</v>
      </c>
      <c r="T13" s="40">
        <v>32</v>
      </c>
      <c r="U13" s="40">
        <v>19</v>
      </c>
      <c r="V13" s="40">
        <v>3</v>
      </c>
      <c r="W13" s="40">
        <v>6</v>
      </c>
      <c r="X13" s="40">
        <v>4</v>
      </c>
      <c r="Y13" s="40">
        <v>10</v>
      </c>
      <c r="Z13" s="40">
        <v>27</v>
      </c>
      <c r="AA13" s="40">
        <v>7</v>
      </c>
      <c r="AB13" s="40">
        <v>18</v>
      </c>
      <c r="AC13" s="40">
        <v>27</v>
      </c>
      <c r="AD13" s="40">
        <v>8</v>
      </c>
      <c r="AE13" s="40">
        <v>6</v>
      </c>
      <c r="AF13" s="40">
        <v>11</v>
      </c>
      <c r="AG13" s="40">
        <v>26</v>
      </c>
      <c r="AH13" s="40">
        <v>16</v>
      </c>
      <c r="AI13" s="40">
        <v>6</v>
      </c>
      <c r="AJ13" s="40">
        <v>27</v>
      </c>
      <c r="AK13" s="40">
        <v>12</v>
      </c>
      <c r="AL13" s="40">
        <v>6</v>
      </c>
      <c r="AM13" s="40">
        <v>19</v>
      </c>
      <c r="AN13" s="40">
        <v>11</v>
      </c>
      <c r="AO13" s="40">
        <v>3</v>
      </c>
      <c r="AP13" s="40">
        <v>3</v>
      </c>
      <c r="AQ13" s="40">
        <v>55</v>
      </c>
      <c r="AR13" s="40">
        <v>11</v>
      </c>
      <c r="AS13" s="40">
        <v>19</v>
      </c>
      <c r="AT13" s="40">
        <v>10</v>
      </c>
      <c r="AU13" s="40">
        <v>26</v>
      </c>
      <c r="AV13" s="40">
        <v>34</v>
      </c>
      <c r="AW13" s="40">
        <v>8</v>
      </c>
      <c r="AX13" s="40">
        <v>2</v>
      </c>
      <c r="AY13" s="40">
        <v>8</v>
      </c>
      <c r="AZ13" s="40">
        <v>3</v>
      </c>
      <c r="BA13" s="40">
        <v>38</v>
      </c>
      <c r="BB13" s="40">
        <v>60</v>
      </c>
      <c r="BC13" s="40">
        <v>14</v>
      </c>
      <c r="BD13" s="40">
        <v>2</v>
      </c>
      <c r="BE13" s="40">
        <v>19</v>
      </c>
      <c r="BF13" s="40">
        <v>15</v>
      </c>
      <c r="BG13" s="40">
        <v>43</v>
      </c>
      <c r="BH13" s="40">
        <v>20</v>
      </c>
      <c r="BI13" s="40">
        <v>26</v>
      </c>
      <c r="BJ13" s="40">
        <v>19</v>
      </c>
      <c r="BK13" s="40">
        <v>11</v>
      </c>
      <c r="BL13" s="40">
        <v>3</v>
      </c>
      <c r="BM13" s="40">
        <v>39</v>
      </c>
      <c r="BN13" s="40">
        <v>43</v>
      </c>
      <c r="BO13" s="40">
        <v>3</v>
      </c>
      <c r="BP13" s="40">
        <v>31</v>
      </c>
      <c r="BQ13" s="40">
        <v>35</v>
      </c>
      <c r="BR13" s="40">
        <v>3</v>
      </c>
      <c r="BS13" s="40">
        <v>3</v>
      </c>
      <c r="BT13" s="40">
        <v>11</v>
      </c>
      <c r="BU13" s="40">
        <v>6</v>
      </c>
      <c r="BV13" s="40">
        <v>18</v>
      </c>
      <c r="BW13" s="40">
        <v>7</v>
      </c>
      <c r="BX13" s="40">
        <v>6</v>
      </c>
      <c r="BY13" s="40">
        <v>19</v>
      </c>
      <c r="BZ13" s="40">
        <v>7</v>
      </c>
      <c r="CA13" s="40">
        <v>3</v>
      </c>
      <c r="CB13" s="40">
        <v>3</v>
      </c>
      <c r="CC13" s="40">
        <v>15</v>
      </c>
      <c r="CD13" s="40">
        <v>23</v>
      </c>
      <c r="CE13" s="40">
        <v>43</v>
      </c>
      <c r="CF13" s="40">
        <v>19</v>
      </c>
      <c r="CG13" s="40">
        <v>3</v>
      </c>
      <c r="CH13" s="40">
        <v>3</v>
      </c>
      <c r="CI13" s="40">
        <v>3</v>
      </c>
      <c r="CJ13" s="40">
        <v>3</v>
      </c>
      <c r="CK13" s="40">
        <v>7</v>
      </c>
      <c r="CL13" s="40">
        <v>47</v>
      </c>
      <c r="CM13" s="40">
        <v>23</v>
      </c>
      <c r="CN13" s="39" t="s">
        <v>52</v>
      </c>
    </row>
    <row r="14" spans="1:92" ht="15.75">
      <c r="A14" s="39" t="s">
        <v>53</v>
      </c>
      <c r="B14" s="40">
        <v>7</v>
      </c>
      <c r="C14" s="40">
        <v>59</v>
      </c>
      <c r="D14" s="40">
        <v>23</v>
      </c>
      <c r="E14" s="40">
        <v>35</v>
      </c>
      <c r="F14" s="40">
        <v>43</v>
      </c>
      <c r="G14" s="40">
        <v>7</v>
      </c>
      <c r="H14" s="40">
        <v>11</v>
      </c>
      <c r="I14" s="40">
        <v>19</v>
      </c>
      <c r="J14" s="40">
        <v>7</v>
      </c>
      <c r="K14" s="40">
        <v>11</v>
      </c>
      <c r="L14" s="40">
        <v>3</v>
      </c>
      <c r="M14" s="40">
        <v>67</v>
      </c>
      <c r="N14" s="40">
        <v>39</v>
      </c>
      <c r="O14" s="40">
        <v>23</v>
      </c>
      <c r="P14" s="40">
        <v>11</v>
      </c>
      <c r="Q14" s="40">
        <v>31</v>
      </c>
      <c r="R14" s="40">
        <v>23</v>
      </c>
      <c r="S14" s="40">
        <v>42</v>
      </c>
      <c r="T14" s="40">
        <v>22</v>
      </c>
      <c r="U14" s="40">
        <v>15</v>
      </c>
      <c r="V14" s="40">
        <v>7</v>
      </c>
      <c r="W14" s="40">
        <v>3</v>
      </c>
      <c r="X14" s="40">
        <v>10</v>
      </c>
      <c r="Y14" s="40">
        <v>27</v>
      </c>
      <c r="Z14" s="40">
        <v>22</v>
      </c>
      <c r="AA14" s="40">
        <v>34</v>
      </c>
      <c r="AB14" s="40">
        <v>47</v>
      </c>
      <c r="AC14" s="40">
        <v>3</v>
      </c>
      <c r="AD14" s="40">
        <v>78</v>
      </c>
      <c r="AE14" s="40">
        <v>3</v>
      </c>
      <c r="AF14" s="40">
        <v>26</v>
      </c>
      <c r="AG14" s="40">
        <v>3</v>
      </c>
      <c r="AH14" s="40">
        <v>2</v>
      </c>
      <c r="AI14" s="40">
        <v>19</v>
      </c>
      <c r="AJ14" s="40">
        <v>10</v>
      </c>
      <c r="AK14" s="40">
        <v>2</v>
      </c>
      <c r="AL14" s="40">
        <v>7</v>
      </c>
      <c r="AM14" s="40">
        <v>34</v>
      </c>
      <c r="AN14" s="40">
        <v>6</v>
      </c>
      <c r="AO14" s="40">
        <v>6</v>
      </c>
      <c r="AP14" s="40">
        <v>2</v>
      </c>
      <c r="AQ14" s="40">
        <v>18</v>
      </c>
      <c r="AR14" s="40">
        <v>6</v>
      </c>
      <c r="AS14" s="40">
        <v>26</v>
      </c>
      <c r="AT14" s="40">
        <v>26</v>
      </c>
      <c r="AU14" s="40">
        <v>14</v>
      </c>
      <c r="AV14" s="40">
        <v>2</v>
      </c>
      <c r="AW14" s="40">
        <v>9</v>
      </c>
      <c r="AX14" s="40">
        <v>6</v>
      </c>
      <c r="AY14" s="40">
        <v>5</v>
      </c>
      <c r="AZ14" s="40">
        <v>17</v>
      </c>
      <c r="BA14" s="40">
        <v>14</v>
      </c>
      <c r="BB14" s="40">
        <v>9</v>
      </c>
      <c r="BC14" s="40">
        <v>2</v>
      </c>
      <c r="BD14" s="40">
        <v>30</v>
      </c>
      <c r="BE14" s="40">
        <v>37</v>
      </c>
      <c r="BF14" s="40">
        <v>1</v>
      </c>
      <c r="BG14" s="40">
        <v>5</v>
      </c>
      <c r="BH14" s="40">
        <v>9</v>
      </c>
      <c r="BI14" s="40">
        <v>29</v>
      </c>
      <c r="BJ14" s="40">
        <v>13</v>
      </c>
      <c r="BK14" s="40">
        <v>13</v>
      </c>
      <c r="BL14" s="40">
        <v>1</v>
      </c>
      <c r="BM14" s="40">
        <v>5</v>
      </c>
      <c r="BN14" s="40">
        <v>1</v>
      </c>
      <c r="BO14" s="40">
        <v>1</v>
      </c>
      <c r="BP14" s="40">
        <v>13</v>
      </c>
      <c r="BQ14" s="40">
        <v>13</v>
      </c>
      <c r="BR14" s="40">
        <v>21</v>
      </c>
      <c r="BS14" s="40">
        <v>4</v>
      </c>
      <c r="BT14" s="40">
        <v>13</v>
      </c>
      <c r="BU14" s="40">
        <v>1</v>
      </c>
      <c r="BV14" s="40">
        <v>29</v>
      </c>
      <c r="BW14" s="40">
        <v>0</v>
      </c>
      <c r="BX14" s="40">
        <v>21</v>
      </c>
      <c r="BY14" s="40">
        <v>0</v>
      </c>
      <c r="BZ14" s="40">
        <v>4</v>
      </c>
      <c r="CA14" s="40">
        <v>4</v>
      </c>
      <c r="CB14" s="40">
        <v>0</v>
      </c>
      <c r="CC14" s="40">
        <v>0</v>
      </c>
      <c r="CD14" s="40">
        <v>48</v>
      </c>
      <c r="CE14" s="40">
        <v>24</v>
      </c>
      <c r="CF14" s="40">
        <v>12</v>
      </c>
      <c r="CG14" s="40">
        <v>28</v>
      </c>
      <c r="CH14" s="40">
        <v>16</v>
      </c>
      <c r="CI14" s="40">
        <v>8</v>
      </c>
      <c r="CJ14" s="40">
        <v>12</v>
      </c>
      <c r="CK14" s="40">
        <v>20</v>
      </c>
      <c r="CL14" s="40">
        <v>4</v>
      </c>
      <c r="CM14" s="40">
        <v>0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-697</v>
      </c>
      <c r="C16" s="53">
        <v>-697</v>
      </c>
      <c r="D16" s="53">
        <v>-735</v>
      </c>
      <c r="E16" s="53">
        <v>-621</v>
      </c>
      <c r="F16" s="53">
        <v>-507</v>
      </c>
      <c r="G16" s="54">
        <v>-811</v>
      </c>
      <c r="H16" s="53">
        <v>-640</v>
      </c>
      <c r="I16" s="53">
        <v>-735</v>
      </c>
      <c r="J16" s="53">
        <v>-697</v>
      </c>
      <c r="K16" s="55">
        <v>-678</v>
      </c>
      <c r="L16" s="53">
        <v>-678</v>
      </c>
      <c r="M16" s="53">
        <v>-830</v>
      </c>
      <c r="N16" s="53">
        <v>-773</v>
      </c>
      <c r="O16" s="53">
        <v>-697</v>
      </c>
      <c r="P16" s="53">
        <v>-811</v>
      </c>
      <c r="Q16" s="54">
        <v>-849</v>
      </c>
      <c r="R16" s="53">
        <v>-659</v>
      </c>
      <c r="S16" s="53">
        <v>-659</v>
      </c>
      <c r="T16" s="53">
        <v>-659</v>
      </c>
      <c r="U16" s="55">
        <v>-678</v>
      </c>
      <c r="V16" s="53">
        <v>-735</v>
      </c>
      <c r="W16" s="53">
        <v>-659</v>
      </c>
      <c r="X16" s="53">
        <v>-602</v>
      </c>
      <c r="Y16" s="53">
        <v>-716</v>
      </c>
      <c r="Z16" s="53">
        <v>-773</v>
      </c>
      <c r="AA16" s="54">
        <v>-773</v>
      </c>
      <c r="AB16" s="53">
        <v>-754</v>
      </c>
      <c r="AC16" s="53">
        <v>-735</v>
      </c>
      <c r="AD16" s="53">
        <v>-621</v>
      </c>
      <c r="AE16" s="55">
        <v>-659</v>
      </c>
      <c r="AF16" s="53">
        <v>-697</v>
      </c>
      <c r="AG16" s="53">
        <v>-754</v>
      </c>
      <c r="AH16" s="53">
        <v>-830</v>
      </c>
      <c r="AI16" s="53">
        <v>-792</v>
      </c>
      <c r="AJ16" s="53">
        <v>-773</v>
      </c>
      <c r="AK16" s="54">
        <v>-792</v>
      </c>
      <c r="AL16" s="53">
        <v>-735</v>
      </c>
      <c r="AM16" s="53">
        <v>-678</v>
      </c>
      <c r="AN16" s="53">
        <v>-621</v>
      </c>
      <c r="AO16" s="55">
        <v>-735</v>
      </c>
      <c r="AP16" s="53">
        <v>-678</v>
      </c>
      <c r="AQ16" s="53">
        <v>-621</v>
      </c>
      <c r="AR16" s="53">
        <v>-488</v>
      </c>
      <c r="AS16" s="53">
        <v>-697</v>
      </c>
      <c r="AT16" s="53">
        <v>-735</v>
      </c>
      <c r="AU16" s="54">
        <v>-811</v>
      </c>
      <c r="AV16" s="53">
        <v>-754</v>
      </c>
      <c r="AW16" s="53">
        <v>-773</v>
      </c>
      <c r="AX16" s="53">
        <v>-621</v>
      </c>
      <c r="AY16" s="55">
        <v>-792</v>
      </c>
      <c r="AZ16" s="53">
        <v>-678</v>
      </c>
      <c r="BA16" s="53">
        <v>-697</v>
      </c>
      <c r="BB16" s="53">
        <v>-716</v>
      </c>
      <c r="BC16" s="53">
        <v>-621</v>
      </c>
      <c r="BD16" s="53">
        <v>-906</v>
      </c>
      <c r="BE16" s="54">
        <v>-640</v>
      </c>
      <c r="BF16" s="53">
        <v>-678</v>
      </c>
      <c r="BG16" s="53">
        <v>-583</v>
      </c>
      <c r="BH16" s="53">
        <v>-830</v>
      </c>
      <c r="BI16" s="55">
        <v>-735</v>
      </c>
      <c r="BJ16" s="53">
        <v>-735</v>
      </c>
      <c r="BK16" s="53">
        <v>-773</v>
      </c>
      <c r="BL16" s="53">
        <v>-735</v>
      </c>
      <c r="BM16" s="53">
        <v>-640</v>
      </c>
      <c r="BN16" s="53">
        <v>-754</v>
      </c>
      <c r="BO16" s="54">
        <v>-678</v>
      </c>
      <c r="BP16" s="53">
        <v>-754</v>
      </c>
      <c r="BQ16" s="53">
        <v>-754</v>
      </c>
      <c r="BR16" s="53">
        <v>-735</v>
      </c>
      <c r="BS16" s="55">
        <v>-678</v>
      </c>
      <c r="BT16" s="53">
        <v>-678</v>
      </c>
      <c r="BU16" s="53">
        <v>-716</v>
      </c>
      <c r="BV16" s="53">
        <v>-640</v>
      </c>
      <c r="BW16" s="53">
        <v>-678</v>
      </c>
      <c r="BX16" s="53">
        <v>-811</v>
      </c>
      <c r="BY16" s="54">
        <v>-640</v>
      </c>
      <c r="BZ16" s="53">
        <v>-678</v>
      </c>
      <c r="CA16" s="53">
        <v>-830</v>
      </c>
      <c r="CB16" s="53">
        <v>-602</v>
      </c>
      <c r="CC16" s="55">
        <v>-678</v>
      </c>
      <c r="CD16" s="53">
        <v>-735</v>
      </c>
      <c r="CE16" s="53">
        <v>-906</v>
      </c>
      <c r="CF16" s="53">
        <v>-773</v>
      </c>
      <c r="CG16" s="53">
        <v>-678</v>
      </c>
      <c r="CH16" s="53">
        <v>-754</v>
      </c>
      <c r="CI16" s="54">
        <v>-602</v>
      </c>
      <c r="CJ16" s="53">
        <v>-735</v>
      </c>
      <c r="CK16" s="53">
        <v>-678</v>
      </c>
      <c r="CL16" s="53">
        <v>-830</v>
      </c>
      <c r="CM16" s="55">
        <v>-583</v>
      </c>
      <c r="CN16" s="52" t="s">
        <v>55</v>
      </c>
    </row>
    <row r="17" spans="1:92" ht="12.75" hidden="1">
      <c r="A17" s="52" t="s">
        <v>56</v>
      </c>
      <c r="B17" s="53">
        <v>-697</v>
      </c>
      <c r="C17" s="53">
        <v>-697</v>
      </c>
      <c r="D17" s="53">
        <v>-735</v>
      </c>
      <c r="E17" s="53">
        <v>-621</v>
      </c>
      <c r="F17" s="53">
        <v>-507</v>
      </c>
      <c r="G17" s="54">
        <v>-811</v>
      </c>
      <c r="H17" s="53">
        <v>-640</v>
      </c>
      <c r="I17" s="53">
        <v>-735</v>
      </c>
      <c r="J17" s="53">
        <v>-697</v>
      </c>
      <c r="K17" s="55">
        <v>-678</v>
      </c>
      <c r="L17" s="53">
        <v>-678</v>
      </c>
      <c r="M17" s="53">
        <v>-830</v>
      </c>
      <c r="N17" s="53">
        <v>-773</v>
      </c>
      <c r="O17" s="53">
        <v>-697</v>
      </c>
      <c r="P17" s="53">
        <v>-811</v>
      </c>
      <c r="Q17" s="54">
        <v>-849</v>
      </c>
      <c r="R17" s="53">
        <v>-659</v>
      </c>
      <c r="S17" s="53">
        <v>-659</v>
      </c>
      <c r="T17" s="53">
        <v>-659</v>
      </c>
      <c r="U17" s="55">
        <v>-678</v>
      </c>
      <c r="V17" s="53">
        <v>-735</v>
      </c>
      <c r="W17" s="53">
        <v>-659</v>
      </c>
      <c r="X17" s="53">
        <v>-602</v>
      </c>
      <c r="Y17" s="53">
        <v>-716</v>
      </c>
      <c r="Z17" s="53">
        <v>-773</v>
      </c>
      <c r="AA17" s="54">
        <v>-773</v>
      </c>
      <c r="AB17" s="53">
        <v>-754</v>
      </c>
      <c r="AC17" s="53">
        <v>-735</v>
      </c>
      <c r="AD17" s="53">
        <v>-621</v>
      </c>
      <c r="AE17" s="55">
        <v>-659</v>
      </c>
      <c r="AF17" s="53">
        <v>-697</v>
      </c>
      <c r="AG17" s="53">
        <v>-754</v>
      </c>
      <c r="AH17" s="53">
        <v>-830</v>
      </c>
      <c r="AI17" s="53">
        <v>-792</v>
      </c>
      <c r="AJ17" s="53">
        <v>-773</v>
      </c>
      <c r="AK17" s="54">
        <v>-792</v>
      </c>
      <c r="AL17" s="53">
        <v>-735</v>
      </c>
      <c r="AM17" s="53">
        <v>-678</v>
      </c>
      <c r="AN17" s="53">
        <v>-621</v>
      </c>
      <c r="AO17" s="55">
        <v>-735</v>
      </c>
      <c r="AP17" s="53">
        <v>-678</v>
      </c>
      <c r="AQ17" s="53">
        <v>-621</v>
      </c>
      <c r="AR17" s="53">
        <v>-488</v>
      </c>
      <c r="AS17" s="53">
        <v>-697</v>
      </c>
      <c r="AT17" s="53">
        <v>-735</v>
      </c>
      <c r="AU17" s="54">
        <v>-811</v>
      </c>
      <c r="AV17" s="53">
        <v>-754</v>
      </c>
      <c r="AW17" s="53">
        <v>-773</v>
      </c>
      <c r="AX17" s="53">
        <v>-621</v>
      </c>
      <c r="AY17" s="55">
        <v>-792</v>
      </c>
      <c r="AZ17" s="53">
        <v>-678</v>
      </c>
      <c r="BA17" s="53">
        <v>-697</v>
      </c>
      <c r="BB17" s="53">
        <v>-716</v>
      </c>
      <c r="BC17" s="53">
        <v>-621</v>
      </c>
      <c r="BD17" s="53">
        <v>-906</v>
      </c>
      <c r="BE17" s="54">
        <v>-640</v>
      </c>
      <c r="BF17" s="53">
        <v>-678</v>
      </c>
      <c r="BG17" s="53">
        <v>-583</v>
      </c>
      <c r="BH17" s="53">
        <v>-830</v>
      </c>
      <c r="BI17" s="55">
        <v>-735</v>
      </c>
      <c r="BJ17" s="53">
        <v>-735</v>
      </c>
      <c r="BK17" s="53">
        <v>-773</v>
      </c>
      <c r="BL17" s="53">
        <v>-735</v>
      </c>
      <c r="BM17" s="53">
        <v>-640</v>
      </c>
      <c r="BN17" s="53">
        <v>-754</v>
      </c>
      <c r="BO17" s="54">
        <v>-678</v>
      </c>
      <c r="BP17" s="53">
        <v>-754</v>
      </c>
      <c r="BQ17" s="53">
        <v>-754</v>
      </c>
      <c r="BR17" s="53">
        <v>-735</v>
      </c>
      <c r="BS17" s="55">
        <v>-678</v>
      </c>
      <c r="BT17" s="53">
        <v>-678</v>
      </c>
      <c r="BU17" s="53">
        <v>-716</v>
      </c>
      <c r="BV17" s="53">
        <v>-640</v>
      </c>
      <c r="BW17" s="53">
        <v>-678</v>
      </c>
      <c r="BX17" s="53">
        <v>-811</v>
      </c>
      <c r="BY17" s="54">
        <v>-640</v>
      </c>
      <c r="BZ17" s="53">
        <v>-678</v>
      </c>
      <c r="CA17" s="53">
        <v>-830</v>
      </c>
      <c r="CB17" s="53">
        <v>-602</v>
      </c>
      <c r="CC17" s="55">
        <v>-678</v>
      </c>
      <c r="CD17" s="53">
        <v>-735</v>
      </c>
      <c r="CE17" s="53">
        <v>-906</v>
      </c>
      <c r="CF17" s="53">
        <v>-773</v>
      </c>
      <c r="CG17" s="53">
        <v>-678</v>
      </c>
      <c r="CH17" s="53">
        <v>-754</v>
      </c>
      <c r="CI17" s="54">
        <v>-602</v>
      </c>
      <c r="CJ17" s="53">
        <v>-735</v>
      </c>
      <c r="CK17" s="53">
        <v>-678</v>
      </c>
      <c r="CL17" s="53">
        <v>-830</v>
      </c>
      <c r="CM17" s="55">
        <v>-583</v>
      </c>
      <c r="CN17" s="52" t="s">
        <v>56</v>
      </c>
    </row>
    <row r="18" spans="1:92" ht="12.75" hidden="1">
      <c r="A18" s="52" t="s">
        <v>57</v>
      </c>
      <c r="B18" s="53">
        <v>6.999999999999975</v>
      </c>
      <c r="C18" s="53">
        <v>-15</v>
      </c>
      <c r="D18" s="53">
        <v>0</v>
      </c>
      <c r="E18" s="53">
        <v>42</v>
      </c>
      <c r="F18" s="53">
        <v>194</v>
      </c>
      <c r="G18" s="54">
        <v>0</v>
      </c>
      <c r="H18" s="53">
        <v>68</v>
      </c>
      <c r="I18" s="53">
        <v>-13</v>
      </c>
      <c r="J18" s="53">
        <v>26</v>
      </c>
      <c r="K18" s="55">
        <v>45</v>
      </c>
      <c r="L18" s="53">
        <v>30</v>
      </c>
      <c r="M18" s="53">
        <v>-80</v>
      </c>
      <c r="N18" s="53">
        <v>-68</v>
      </c>
      <c r="O18" s="53">
        <v>14</v>
      </c>
      <c r="P18" s="53">
        <v>-61</v>
      </c>
      <c r="Q18" s="54">
        <v>-110</v>
      </c>
      <c r="R18" s="53">
        <v>25</v>
      </c>
      <c r="S18" s="53">
        <v>91</v>
      </c>
      <c r="T18" s="53">
        <v>57</v>
      </c>
      <c r="U18" s="55">
        <v>27</v>
      </c>
      <c r="V18" s="53">
        <v>-41</v>
      </c>
      <c r="W18" s="53">
        <v>52</v>
      </c>
      <c r="X18" s="53">
        <v>95</v>
      </c>
      <c r="Y18" s="53">
        <v>57</v>
      </c>
      <c r="Z18" s="53">
        <v>-58</v>
      </c>
      <c r="AA18" s="54">
        <v>-13</v>
      </c>
      <c r="AB18" s="53">
        <v>12</v>
      </c>
      <c r="AC18" s="53">
        <v>-7</v>
      </c>
      <c r="AD18" s="53">
        <v>77</v>
      </c>
      <c r="AE18" s="55">
        <v>98</v>
      </c>
      <c r="AF18" s="53">
        <v>27</v>
      </c>
      <c r="AG18" s="53">
        <v>-22</v>
      </c>
      <c r="AH18" s="53">
        <v>-111</v>
      </c>
      <c r="AI18" s="53">
        <v>-34</v>
      </c>
      <c r="AJ18" s="53">
        <v>-86</v>
      </c>
      <c r="AK18" s="54">
        <v>-14</v>
      </c>
      <c r="AL18" s="53">
        <v>20</v>
      </c>
      <c r="AM18" s="53">
        <v>77</v>
      </c>
      <c r="AN18" s="53">
        <v>81</v>
      </c>
      <c r="AO18" s="55">
        <v>47</v>
      </c>
      <c r="AP18" s="53">
        <v>-37</v>
      </c>
      <c r="AQ18" s="53">
        <v>92</v>
      </c>
      <c r="AR18" s="53">
        <v>210</v>
      </c>
      <c r="AS18" s="53">
        <v>-33</v>
      </c>
      <c r="AT18" s="53">
        <v>2</v>
      </c>
      <c r="AU18" s="54">
        <v>-33</v>
      </c>
      <c r="AV18" s="53">
        <v>-15</v>
      </c>
      <c r="AW18" s="53">
        <v>-14</v>
      </c>
      <c r="AX18" s="53">
        <v>93</v>
      </c>
      <c r="AY18" s="55">
        <v>-50</v>
      </c>
      <c r="AZ18" s="53">
        <v>0</v>
      </c>
      <c r="BA18" s="53">
        <v>70</v>
      </c>
      <c r="BB18" s="53">
        <v>30</v>
      </c>
      <c r="BC18" s="53">
        <v>-6</v>
      </c>
      <c r="BD18" s="53">
        <v>-112</v>
      </c>
      <c r="BE18" s="54">
        <v>36</v>
      </c>
      <c r="BF18" s="53">
        <v>127</v>
      </c>
      <c r="BG18" s="53">
        <v>55</v>
      </c>
      <c r="BH18" s="53">
        <v>-63</v>
      </c>
      <c r="BI18" s="55">
        <v>40</v>
      </c>
      <c r="BJ18" s="53">
        <v>-43</v>
      </c>
      <c r="BK18" s="53">
        <v>-71</v>
      </c>
      <c r="BL18" s="53">
        <v>28</v>
      </c>
      <c r="BM18" s="53">
        <v>88</v>
      </c>
      <c r="BN18" s="53">
        <v>40</v>
      </c>
      <c r="BO18" s="54">
        <v>94</v>
      </c>
      <c r="BP18" s="53">
        <v>4.999999999999982</v>
      </c>
      <c r="BQ18" s="53">
        <v>10</v>
      </c>
      <c r="BR18" s="53">
        <v>71</v>
      </c>
      <c r="BS18" s="55">
        <v>128</v>
      </c>
      <c r="BT18" s="53">
        <v>75</v>
      </c>
      <c r="BU18" s="53">
        <v>-35</v>
      </c>
      <c r="BV18" s="53">
        <v>99</v>
      </c>
      <c r="BW18" s="53">
        <v>37</v>
      </c>
      <c r="BX18" s="53">
        <v>-74</v>
      </c>
      <c r="BY18" s="54">
        <v>67</v>
      </c>
      <c r="BZ18" s="53">
        <v>98</v>
      </c>
      <c r="CA18" s="53">
        <v>-81</v>
      </c>
      <c r="CB18" s="53">
        <v>132</v>
      </c>
      <c r="CC18" s="55">
        <v>60</v>
      </c>
      <c r="CD18" s="53">
        <v>37</v>
      </c>
      <c r="CE18" s="53">
        <v>-135</v>
      </c>
      <c r="CF18" s="53">
        <v>-21</v>
      </c>
      <c r="CG18" s="53">
        <v>22</v>
      </c>
      <c r="CH18" s="53">
        <v>-60</v>
      </c>
      <c r="CI18" s="54">
        <v>124</v>
      </c>
      <c r="CJ18" s="53">
        <v>12</v>
      </c>
      <c r="CK18" s="53">
        <v>55</v>
      </c>
      <c r="CL18" s="53">
        <v>-73</v>
      </c>
      <c r="CM18" s="55">
        <v>71</v>
      </c>
      <c r="CN18" s="52" t="s">
        <v>57</v>
      </c>
    </row>
    <row r="19" spans="1:92" ht="13.5" hidden="1" thickBot="1">
      <c r="A19" s="56" t="s">
        <v>58</v>
      </c>
      <c r="B19" s="57">
        <v>26</v>
      </c>
      <c r="C19" s="57">
        <v>0</v>
      </c>
      <c r="D19" s="57">
        <v>57</v>
      </c>
      <c r="E19" s="57">
        <v>-21</v>
      </c>
      <c r="F19" s="57">
        <v>75</v>
      </c>
      <c r="G19" s="58">
        <v>0</v>
      </c>
      <c r="H19" s="57">
        <v>56</v>
      </c>
      <c r="I19" s="57">
        <v>-8</v>
      </c>
      <c r="J19" s="57">
        <v>-4</v>
      </c>
      <c r="K19" s="59">
        <v>6.000000000000014</v>
      </c>
      <c r="L19" s="57">
        <v>72</v>
      </c>
      <c r="M19" s="57">
        <v>-89</v>
      </c>
      <c r="N19" s="57">
        <v>-54</v>
      </c>
      <c r="O19" s="57">
        <v>23</v>
      </c>
      <c r="P19" s="57">
        <v>-43</v>
      </c>
      <c r="Q19" s="58">
        <v>-100</v>
      </c>
      <c r="R19" s="57">
        <v>53</v>
      </c>
      <c r="S19" s="57">
        <v>38</v>
      </c>
      <c r="T19" s="57">
        <v>34</v>
      </c>
      <c r="U19" s="59">
        <v>23</v>
      </c>
      <c r="V19" s="57">
        <v>0</v>
      </c>
      <c r="W19" s="57">
        <v>76</v>
      </c>
      <c r="X19" s="57">
        <v>55</v>
      </c>
      <c r="Y19" s="57">
        <v>45</v>
      </c>
      <c r="Z19" s="57">
        <v>-32</v>
      </c>
      <c r="AA19" s="58">
        <v>30</v>
      </c>
      <c r="AB19" s="57">
        <v>11</v>
      </c>
      <c r="AC19" s="57">
        <v>-7</v>
      </c>
      <c r="AD19" s="57">
        <v>-18</v>
      </c>
      <c r="AE19" s="59">
        <v>61</v>
      </c>
      <c r="AF19" s="57">
        <v>26</v>
      </c>
      <c r="AG19" s="57">
        <v>-27</v>
      </c>
      <c r="AH19" s="57">
        <v>-94</v>
      </c>
      <c r="AI19" s="57">
        <v>-18</v>
      </c>
      <c r="AJ19" s="57">
        <v>5.000000000000014</v>
      </c>
      <c r="AK19" s="58">
        <v>-14</v>
      </c>
      <c r="AL19" s="57">
        <v>12</v>
      </c>
      <c r="AM19" s="57">
        <v>53</v>
      </c>
      <c r="AN19" s="57">
        <v>35</v>
      </c>
      <c r="AO19" s="59">
        <v>19</v>
      </c>
      <c r="AP19" s="57">
        <v>35</v>
      </c>
      <c r="AQ19" s="57">
        <v>-22</v>
      </c>
      <c r="AR19" s="57">
        <v>96</v>
      </c>
      <c r="AS19" s="57">
        <v>20</v>
      </c>
      <c r="AT19" s="57">
        <v>12</v>
      </c>
      <c r="AU19" s="58">
        <v>0.9999999999999964</v>
      </c>
      <c r="AV19" s="57">
        <v>0.9999999999999964</v>
      </c>
      <c r="AW19" s="57">
        <v>-11</v>
      </c>
      <c r="AX19" s="57">
        <v>16</v>
      </c>
      <c r="AY19" s="59">
        <v>-11</v>
      </c>
      <c r="AZ19" s="57">
        <v>39</v>
      </c>
      <c r="BA19" s="57">
        <v>-3</v>
      </c>
      <c r="BB19" s="57">
        <v>54</v>
      </c>
      <c r="BC19" s="57">
        <v>0.9999999999999964</v>
      </c>
      <c r="BD19" s="57">
        <v>-87</v>
      </c>
      <c r="BE19" s="58">
        <v>19</v>
      </c>
      <c r="BF19" s="57">
        <v>41</v>
      </c>
      <c r="BG19" s="57">
        <v>-6</v>
      </c>
      <c r="BH19" s="57">
        <v>-11</v>
      </c>
      <c r="BI19" s="59">
        <v>-28</v>
      </c>
      <c r="BJ19" s="57">
        <v>17</v>
      </c>
      <c r="BK19" s="57">
        <v>-80</v>
      </c>
      <c r="BL19" s="57">
        <v>51</v>
      </c>
      <c r="BM19" s="57">
        <v>55</v>
      </c>
      <c r="BN19" s="57">
        <v>1.999999999999993</v>
      </c>
      <c r="BO19" s="58">
        <v>51</v>
      </c>
      <c r="BP19" s="57">
        <v>28</v>
      </c>
      <c r="BQ19" s="57">
        <v>17</v>
      </c>
      <c r="BR19" s="57">
        <v>32</v>
      </c>
      <c r="BS19" s="59">
        <v>127</v>
      </c>
      <c r="BT19" s="57">
        <v>-2</v>
      </c>
      <c r="BU19" s="57">
        <v>17</v>
      </c>
      <c r="BV19" s="57">
        <v>18</v>
      </c>
      <c r="BW19" s="57">
        <v>9</v>
      </c>
      <c r="BX19" s="57">
        <v>-29</v>
      </c>
      <c r="BY19" s="58">
        <v>-28</v>
      </c>
      <c r="BZ19" s="57">
        <v>48</v>
      </c>
      <c r="CA19" s="57">
        <v>-57</v>
      </c>
      <c r="CB19" s="57">
        <v>75</v>
      </c>
      <c r="CC19" s="59">
        <v>75</v>
      </c>
      <c r="CD19" s="57">
        <v>-32</v>
      </c>
      <c r="CE19" s="57">
        <v>-58</v>
      </c>
      <c r="CF19" s="57">
        <v>-5</v>
      </c>
      <c r="CG19" s="57">
        <v>35</v>
      </c>
      <c r="CH19" s="57">
        <v>-37</v>
      </c>
      <c r="CI19" s="58">
        <v>86</v>
      </c>
      <c r="CJ19" s="57">
        <v>13</v>
      </c>
      <c r="CK19" s="57">
        <v>14</v>
      </c>
      <c r="CL19" s="57">
        <v>-9</v>
      </c>
      <c r="CM19" s="59">
        <v>37</v>
      </c>
      <c r="CN19" s="56" t="s">
        <v>58</v>
      </c>
    </row>
    <row r="20" spans="1:92" ht="15.75">
      <c r="A20" s="39" t="s">
        <v>52</v>
      </c>
      <c r="B20" s="60">
        <v>10</v>
      </c>
      <c r="C20" s="61">
        <v>-26</v>
      </c>
      <c r="D20" s="61">
        <v>-14</v>
      </c>
      <c r="E20" s="61">
        <v>-6</v>
      </c>
      <c r="F20" s="62">
        <v>-10</v>
      </c>
      <c r="G20" s="61">
        <v>26</v>
      </c>
      <c r="H20" s="61">
        <v>18</v>
      </c>
      <c r="I20" s="61">
        <v>2</v>
      </c>
      <c r="J20" s="61">
        <v>-18</v>
      </c>
      <c r="K20" s="62">
        <v>18</v>
      </c>
      <c r="L20" s="61">
        <v>14</v>
      </c>
      <c r="M20" s="61">
        <v>-46</v>
      </c>
      <c r="N20" s="61">
        <v>-14</v>
      </c>
      <c r="O20" s="61">
        <v>10</v>
      </c>
      <c r="P20" s="63">
        <v>22</v>
      </c>
      <c r="Q20" s="64">
        <v>-74</v>
      </c>
      <c r="R20" s="61">
        <v>10</v>
      </c>
      <c r="S20" s="61">
        <v>-10</v>
      </c>
      <c r="T20" s="61">
        <v>-18</v>
      </c>
      <c r="U20" s="61">
        <v>2</v>
      </c>
      <c r="V20" s="60">
        <v>26</v>
      </c>
      <c r="W20" s="61">
        <v>27</v>
      </c>
      <c r="X20" s="61">
        <v>22</v>
      </c>
      <c r="Y20" s="61">
        <v>-1</v>
      </c>
      <c r="Z20" s="62">
        <v>-13</v>
      </c>
      <c r="AA20" s="61">
        <v>-5</v>
      </c>
      <c r="AB20" s="61">
        <v>-29</v>
      </c>
      <c r="AC20" s="61">
        <v>6</v>
      </c>
      <c r="AD20" s="61">
        <v>-50</v>
      </c>
      <c r="AE20" s="63">
        <v>27</v>
      </c>
      <c r="AF20" s="60">
        <v>-1</v>
      </c>
      <c r="AG20" s="61">
        <v>7</v>
      </c>
      <c r="AH20" s="61">
        <v>18</v>
      </c>
      <c r="AI20" s="61">
        <v>11</v>
      </c>
      <c r="AJ20" s="62">
        <v>-1</v>
      </c>
      <c r="AK20" s="61">
        <v>22</v>
      </c>
      <c r="AL20" s="61">
        <v>23</v>
      </c>
      <c r="AM20" s="61">
        <v>-17</v>
      </c>
      <c r="AN20" s="61">
        <v>19</v>
      </c>
      <c r="AO20" s="62">
        <v>27</v>
      </c>
      <c r="AP20" s="61">
        <v>31</v>
      </c>
      <c r="AQ20" s="61">
        <v>-37</v>
      </c>
      <c r="AR20" s="61">
        <v>19</v>
      </c>
      <c r="AS20" s="61">
        <v>-9</v>
      </c>
      <c r="AT20" s="63">
        <v>0</v>
      </c>
      <c r="AU20" s="64">
        <v>-4</v>
      </c>
      <c r="AV20" s="61">
        <v>0</v>
      </c>
      <c r="AW20" s="61">
        <v>19</v>
      </c>
      <c r="AX20" s="61">
        <v>28</v>
      </c>
      <c r="AY20" s="61">
        <v>23</v>
      </c>
      <c r="AZ20" s="60">
        <v>16</v>
      </c>
      <c r="BA20" s="61">
        <v>-16</v>
      </c>
      <c r="BB20" s="61">
        <v>-33</v>
      </c>
      <c r="BC20" s="61">
        <v>20</v>
      </c>
      <c r="BD20" s="62">
        <v>4</v>
      </c>
      <c r="BE20" s="61">
        <v>-20</v>
      </c>
      <c r="BF20" s="61">
        <v>20</v>
      </c>
      <c r="BG20" s="61">
        <v>-12</v>
      </c>
      <c r="BH20" s="61">
        <v>7</v>
      </c>
      <c r="BI20" s="63">
        <v>-19</v>
      </c>
      <c r="BJ20" s="60">
        <v>4</v>
      </c>
      <c r="BK20" s="61">
        <v>12</v>
      </c>
      <c r="BL20" s="61">
        <v>32</v>
      </c>
      <c r="BM20" s="61">
        <v>-8</v>
      </c>
      <c r="BN20" s="62">
        <v>-8</v>
      </c>
      <c r="BO20" s="61">
        <v>32</v>
      </c>
      <c r="BP20" s="61">
        <v>-8</v>
      </c>
      <c r="BQ20" s="61">
        <v>-12</v>
      </c>
      <c r="BR20" s="61">
        <v>12</v>
      </c>
      <c r="BS20" s="62">
        <v>29</v>
      </c>
      <c r="BT20" s="61">
        <v>12</v>
      </c>
      <c r="BU20" s="61">
        <v>29</v>
      </c>
      <c r="BV20" s="61">
        <v>-11</v>
      </c>
      <c r="BW20" s="61">
        <v>29</v>
      </c>
      <c r="BX20" s="63">
        <v>9</v>
      </c>
      <c r="BY20" s="64">
        <v>17</v>
      </c>
      <c r="BZ20" s="61">
        <v>25</v>
      </c>
      <c r="CA20" s="61">
        <v>29</v>
      </c>
      <c r="CB20" s="61">
        <v>33</v>
      </c>
      <c r="CC20" s="61">
        <v>21</v>
      </c>
      <c r="CD20" s="60">
        <v>-35</v>
      </c>
      <c r="CE20" s="61">
        <v>-31</v>
      </c>
      <c r="CF20" s="61">
        <v>5</v>
      </c>
      <c r="CG20" s="61">
        <v>5</v>
      </c>
      <c r="CH20" s="62">
        <v>17</v>
      </c>
      <c r="CI20" s="61">
        <v>25</v>
      </c>
      <c r="CJ20" s="61">
        <v>21</v>
      </c>
      <c r="CK20" s="61">
        <v>9</v>
      </c>
      <c r="CL20" s="61">
        <v>-15</v>
      </c>
      <c r="CM20" s="63">
        <v>13</v>
      </c>
      <c r="CN20" s="39" t="s">
        <v>52</v>
      </c>
    </row>
    <row r="21" spans="1:92" ht="15.75">
      <c r="A21" s="39" t="s">
        <v>51</v>
      </c>
      <c r="B21" s="60">
        <v>25</v>
      </c>
      <c r="C21" s="61">
        <v>-11</v>
      </c>
      <c r="D21" s="61">
        <v>-23</v>
      </c>
      <c r="E21" s="61">
        <v>9</v>
      </c>
      <c r="F21" s="62">
        <v>-7</v>
      </c>
      <c r="G21" s="61">
        <v>-15</v>
      </c>
      <c r="H21" s="61">
        <v>33</v>
      </c>
      <c r="I21" s="61">
        <v>17</v>
      </c>
      <c r="J21" s="61">
        <v>-7</v>
      </c>
      <c r="K21" s="62">
        <v>13</v>
      </c>
      <c r="L21" s="61">
        <v>21</v>
      </c>
      <c r="M21" s="61">
        <v>-50</v>
      </c>
      <c r="N21" s="61">
        <v>-6</v>
      </c>
      <c r="O21" s="61">
        <v>21</v>
      </c>
      <c r="P21" s="63">
        <v>17</v>
      </c>
      <c r="Q21" s="64">
        <v>-91</v>
      </c>
      <c r="R21" s="61">
        <v>6</v>
      </c>
      <c r="S21" s="61">
        <v>1</v>
      </c>
      <c r="T21" s="61">
        <v>-10</v>
      </c>
      <c r="U21" s="61">
        <v>14</v>
      </c>
      <c r="V21" s="60">
        <v>6</v>
      </c>
      <c r="W21" s="61">
        <v>29</v>
      </c>
      <c r="X21" s="61">
        <v>25</v>
      </c>
      <c r="Y21" s="61">
        <v>14</v>
      </c>
      <c r="Z21" s="62">
        <v>-34</v>
      </c>
      <c r="AA21" s="61">
        <v>-2</v>
      </c>
      <c r="AB21" s="61">
        <v>-22</v>
      </c>
      <c r="AC21" s="61">
        <v>2</v>
      </c>
      <c r="AD21" s="61">
        <v>-50</v>
      </c>
      <c r="AE21" s="63">
        <v>41</v>
      </c>
      <c r="AF21" s="60">
        <v>-15</v>
      </c>
      <c r="AG21" s="61">
        <v>2</v>
      </c>
      <c r="AH21" s="61">
        <v>22</v>
      </c>
      <c r="AI21" s="61">
        <v>-2</v>
      </c>
      <c r="AJ21" s="62">
        <v>-14</v>
      </c>
      <c r="AK21" s="61">
        <v>-41</v>
      </c>
      <c r="AL21" s="61">
        <v>18</v>
      </c>
      <c r="AM21" s="61">
        <v>-10</v>
      </c>
      <c r="AN21" s="61">
        <v>15</v>
      </c>
      <c r="AO21" s="62">
        <v>38</v>
      </c>
      <c r="AP21" s="61">
        <v>34</v>
      </c>
      <c r="AQ21" s="61">
        <v>-30</v>
      </c>
      <c r="AR21" s="61">
        <v>30</v>
      </c>
      <c r="AS21" s="61">
        <v>-21</v>
      </c>
      <c r="AT21" s="63">
        <v>3</v>
      </c>
      <c r="AU21" s="64">
        <v>-1</v>
      </c>
      <c r="AV21" s="61">
        <v>-30</v>
      </c>
      <c r="AW21" s="61">
        <v>10</v>
      </c>
      <c r="AX21" s="61">
        <v>42</v>
      </c>
      <c r="AY21" s="61">
        <v>34</v>
      </c>
      <c r="AZ21" s="60">
        <v>31</v>
      </c>
      <c r="BA21" s="61">
        <v>-1</v>
      </c>
      <c r="BB21" s="61">
        <v>-21</v>
      </c>
      <c r="BC21" s="61">
        <v>-1</v>
      </c>
      <c r="BD21" s="62">
        <v>10</v>
      </c>
      <c r="BE21" s="61">
        <v>-5</v>
      </c>
      <c r="BF21" s="61">
        <v>35</v>
      </c>
      <c r="BG21" s="61">
        <v>-1</v>
      </c>
      <c r="BH21" s="61">
        <v>0</v>
      </c>
      <c r="BI21" s="63">
        <v>-5</v>
      </c>
      <c r="BJ21" s="60">
        <v>11</v>
      </c>
      <c r="BK21" s="61">
        <v>20</v>
      </c>
      <c r="BL21" s="61">
        <v>47</v>
      </c>
      <c r="BM21" s="61">
        <v>7</v>
      </c>
      <c r="BN21" s="62">
        <v>4</v>
      </c>
      <c r="BO21" s="61">
        <v>39</v>
      </c>
      <c r="BP21" s="61">
        <v>-25</v>
      </c>
      <c r="BQ21" s="61">
        <v>-4</v>
      </c>
      <c r="BR21" s="61">
        <v>7</v>
      </c>
      <c r="BS21" s="62">
        <v>40</v>
      </c>
      <c r="BT21" s="61">
        <v>24</v>
      </c>
      <c r="BU21" s="61">
        <v>16</v>
      </c>
      <c r="BV21" s="61">
        <v>-25</v>
      </c>
      <c r="BW21" s="61">
        <v>44</v>
      </c>
      <c r="BX21" s="63">
        <v>16</v>
      </c>
      <c r="BY21" s="64">
        <v>-44</v>
      </c>
      <c r="BZ21" s="61">
        <v>20</v>
      </c>
      <c r="CA21" s="61">
        <v>20</v>
      </c>
      <c r="CB21" s="61">
        <v>32</v>
      </c>
      <c r="CC21" s="61">
        <v>36</v>
      </c>
      <c r="CD21" s="60">
        <v>-24</v>
      </c>
      <c r="CE21" s="61">
        <v>-48</v>
      </c>
      <c r="CF21" s="61">
        <v>-28</v>
      </c>
      <c r="CG21" s="61">
        <v>20</v>
      </c>
      <c r="CH21" s="62">
        <v>32</v>
      </c>
      <c r="CI21" s="61">
        <v>40</v>
      </c>
      <c r="CJ21" s="61">
        <v>36</v>
      </c>
      <c r="CK21" s="61">
        <v>-8</v>
      </c>
      <c r="CL21" s="61">
        <v>-24</v>
      </c>
      <c r="CM21" s="63">
        <v>28</v>
      </c>
      <c r="CN21" s="39" t="s">
        <v>51</v>
      </c>
    </row>
    <row r="22" spans="1:92" ht="15.75">
      <c r="A22" s="39" t="s">
        <v>50</v>
      </c>
      <c r="B22" s="60">
        <v>36</v>
      </c>
      <c r="C22" s="61">
        <v>0</v>
      </c>
      <c r="D22" s="61">
        <v>-20</v>
      </c>
      <c r="E22" s="61">
        <v>12</v>
      </c>
      <c r="F22" s="62">
        <v>4</v>
      </c>
      <c r="G22" s="61">
        <v>0</v>
      </c>
      <c r="H22" s="61">
        <v>24</v>
      </c>
      <c r="I22" s="61">
        <v>24</v>
      </c>
      <c r="J22" s="61">
        <v>0</v>
      </c>
      <c r="K22" s="62">
        <v>20</v>
      </c>
      <c r="L22" s="61">
        <v>36</v>
      </c>
      <c r="M22" s="61">
        <v>-52</v>
      </c>
      <c r="N22" s="61">
        <v>4</v>
      </c>
      <c r="O22" s="61">
        <v>16</v>
      </c>
      <c r="P22" s="63">
        <v>33</v>
      </c>
      <c r="Q22" s="64">
        <v>-100</v>
      </c>
      <c r="R22" s="61">
        <v>20</v>
      </c>
      <c r="S22" s="61">
        <v>-8</v>
      </c>
      <c r="T22" s="61">
        <v>-31</v>
      </c>
      <c r="U22" s="61">
        <v>13</v>
      </c>
      <c r="V22" s="60">
        <v>-16</v>
      </c>
      <c r="W22" s="61">
        <v>44</v>
      </c>
      <c r="X22" s="61">
        <v>25</v>
      </c>
      <c r="Y22" s="61">
        <v>13</v>
      </c>
      <c r="Z22" s="62">
        <v>-19</v>
      </c>
      <c r="AA22" s="61">
        <v>9</v>
      </c>
      <c r="AB22" s="61">
        <v>-19</v>
      </c>
      <c r="AC22" s="61">
        <v>-8</v>
      </c>
      <c r="AD22" s="61">
        <v>-47</v>
      </c>
      <c r="AE22" s="63">
        <v>34</v>
      </c>
      <c r="AF22" s="60">
        <v>-8</v>
      </c>
      <c r="AG22" s="61">
        <v>1</v>
      </c>
      <c r="AH22" s="61">
        <v>29</v>
      </c>
      <c r="AI22" s="61">
        <v>-3</v>
      </c>
      <c r="AJ22" s="62">
        <v>-11</v>
      </c>
      <c r="AK22" s="61">
        <v>-27</v>
      </c>
      <c r="AL22" s="61">
        <v>1</v>
      </c>
      <c r="AM22" s="61">
        <v>1</v>
      </c>
      <c r="AN22" s="61">
        <v>21</v>
      </c>
      <c r="AO22" s="62">
        <v>53</v>
      </c>
      <c r="AP22" s="61">
        <v>26</v>
      </c>
      <c r="AQ22" s="61">
        <v>-54</v>
      </c>
      <c r="AR22" s="61">
        <v>45</v>
      </c>
      <c r="AS22" s="61">
        <v>-14</v>
      </c>
      <c r="AT22" s="63">
        <v>10</v>
      </c>
      <c r="AU22" s="64">
        <v>5</v>
      </c>
      <c r="AV22" s="61">
        <v>-14</v>
      </c>
      <c r="AW22" s="61">
        <v>-14</v>
      </c>
      <c r="AX22" s="61">
        <v>50</v>
      </c>
      <c r="AY22" s="61">
        <v>22</v>
      </c>
      <c r="AZ22" s="60">
        <v>22</v>
      </c>
      <c r="BA22" s="61">
        <v>-18</v>
      </c>
      <c r="BB22" s="61">
        <v>-7</v>
      </c>
      <c r="BC22" s="61">
        <v>-6</v>
      </c>
      <c r="BD22" s="62">
        <v>-65</v>
      </c>
      <c r="BE22" s="61">
        <v>5</v>
      </c>
      <c r="BF22" s="61">
        <v>42</v>
      </c>
      <c r="BG22" s="61">
        <v>2</v>
      </c>
      <c r="BH22" s="61">
        <v>-18</v>
      </c>
      <c r="BI22" s="63">
        <v>6</v>
      </c>
      <c r="BJ22" s="60">
        <v>23</v>
      </c>
      <c r="BK22" s="61">
        <v>-21</v>
      </c>
      <c r="BL22" s="61">
        <v>58</v>
      </c>
      <c r="BM22" s="61">
        <v>15</v>
      </c>
      <c r="BN22" s="62">
        <v>19</v>
      </c>
      <c r="BO22" s="61">
        <v>46</v>
      </c>
      <c r="BP22" s="61">
        <v>-10</v>
      </c>
      <c r="BQ22" s="61">
        <v>2</v>
      </c>
      <c r="BR22" s="61">
        <v>2</v>
      </c>
      <c r="BS22" s="62">
        <v>54</v>
      </c>
      <c r="BT22" s="61">
        <v>31</v>
      </c>
      <c r="BU22" s="61">
        <v>10</v>
      </c>
      <c r="BV22" s="61">
        <v>-17</v>
      </c>
      <c r="BW22" s="61">
        <v>46</v>
      </c>
      <c r="BX22" s="63">
        <v>15</v>
      </c>
      <c r="BY22" s="64">
        <v>-29</v>
      </c>
      <c r="BZ22" s="61">
        <v>31</v>
      </c>
      <c r="CA22" s="61">
        <v>6</v>
      </c>
      <c r="CB22" s="61">
        <v>27</v>
      </c>
      <c r="CC22" s="61">
        <v>47</v>
      </c>
      <c r="CD22" s="60">
        <v>-9</v>
      </c>
      <c r="CE22" s="61">
        <v>-73</v>
      </c>
      <c r="CF22" s="61">
        <v>-13</v>
      </c>
      <c r="CG22" s="61">
        <v>35</v>
      </c>
      <c r="CH22" s="62">
        <v>-5</v>
      </c>
      <c r="CI22" s="61">
        <v>51</v>
      </c>
      <c r="CJ22" s="61">
        <v>11</v>
      </c>
      <c r="CK22" s="61">
        <v>7</v>
      </c>
      <c r="CL22" s="61">
        <v>-25</v>
      </c>
      <c r="CM22" s="63">
        <v>31</v>
      </c>
      <c r="CN22" s="39" t="s">
        <v>50</v>
      </c>
    </row>
    <row r="23" spans="1:92" ht="15.75">
      <c r="A23" s="39" t="s">
        <v>49</v>
      </c>
      <c r="B23" s="60">
        <v>51</v>
      </c>
      <c r="C23" s="61">
        <v>7</v>
      </c>
      <c r="D23" s="61">
        <v>-5</v>
      </c>
      <c r="E23" s="61">
        <v>-13</v>
      </c>
      <c r="F23" s="62">
        <v>15</v>
      </c>
      <c r="G23" s="61">
        <v>3</v>
      </c>
      <c r="H23" s="61">
        <v>35</v>
      </c>
      <c r="I23" s="61">
        <v>27</v>
      </c>
      <c r="J23" s="61">
        <v>-5</v>
      </c>
      <c r="K23" s="62">
        <v>35</v>
      </c>
      <c r="L23" s="61">
        <v>51</v>
      </c>
      <c r="M23" s="61">
        <v>-89</v>
      </c>
      <c r="N23" s="61">
        <v>-45</v>
      </c>
      <c r="O23" s="61">
        <v>27</v>
      </c>
      <c r="P23" s="63">
        <v>-1</v>
      </c>
      <c r="Q23" s="64">
        <v>-97</v>
      </c>
      <c r="R23" s="61">
        <v>28</v>
      </c>
      <c r="S23" s="61">
        <v>-17</v>
      </c>
      <c r="T23" s="61">
        <v>-29</v>
      </c>
      <c r="U23" s="61">
        <v>19</v>
      </c>
      <c r="V23" s="60">
        <v>-5</v>
      </c>
      <c r="W23" s="61">
        <v>60</v>
      </c>
      <c r="X23" s="61">
        <v>40</v>
      </c>
      <c r="Y23" s="61">
        <v>20</v>
      </c>
      <c r="Z23" s="62">
        <v>-17</v>
      </c>
      <c r="AA23" s="61">
        <v>-25</v>
      </c>
      <c r="AB23" s="61">
        <v>-4</v>
      </c>
      <c r="AC23" s="61">
        <v>-4</v>
      </c>
      <c r="AD23" s="61">
        <v>-32</v>
      </c>
      <c r="AE23" s="63">
        <v>44</v>
      </c>
      <c r="AF23" s="60">
        <v>4</v>
      </c>
      <c r="AG23" s="61">
        <v>7</v>
      </c>
      <c r="AH23" s="61">
        <v>24</v>
      </c>
      <c r="AI23" s="61">
        <v>12</v>
      </c>
      <c r="AJ23" s="62">
        <v>-21</v>
      </c>
      <c r="AK23" s="61">
        <v>-16</v>
      </c>
      <c r="AL23" s="61">
        <v>17</v>
      </c>
      <c r="AM23" s="61">
        <v>12</v>
      </c>
      <c r="AN23" s="61">
        <v>17</v>
      </c>
      <c r="AO23" s="62">
        <v>64</v>
      </c>
      <c r="AP23" s="61">
        <v>41</v>
      </c>
      <c r="AQ23" s="61">
        <v>-40</v>
      </c>
      <c r="AR23" s="61">
        <v>60</v>
      </c>
      <c r="AS23" s="61">
        <v>0</v>
      </c>
      <c r="AT23" s="63">
        <v>12</v>
      </c>
      <c r="AU23" s="64">
        <v>17</v>
      </c>
      <c r="AV23" s="61">
        <v>-3</v>
      </c>
      <c r="AW23" s="61">
        <v>-8</v>
      </c>
      <c r="AX23" s="61">
        <v>61</v>
      </c>
      <c r="AY23" s="61">
        <v>6</v>
      </c>
      <c r="AZ23" s="60">
        <v>12</v>
      </c>
      <c r="BA23" s="61">
        <v>-15</v>
      </c>
      <c r="BB23" s="61">
        <v>-11</v>
      </c>
      <c r="BC23" s="61">
        <v>-8</v>
      </c>
      <c r="BD23" s="62">
        <v>-87</v>
      </c>
      <c r="BE23" s="61">
        <v>9</v>
      </c>
      <c r="BF23" s="61">
        <v>53</v>
      </c>
      <c r="BG23" s="61">
        <v>13</v>
      </c>
      <c r="BH23" s="61">
        <v>-11</v>
      </c>
      <c r="BI23" s="63">
        <v>1</v>
      </c>
      <c r="BJ23" s="60">
        <v>1</v>
      </c>
      <c r="BK23" s="61">
        <v>-39</v>
      </c>
      <c r="BL23" s="61">
        <v>38</v>
      </c>
      <c r="BM23" s="61">
        <v>25</v>
      </c>
      <c r="BN23" s="62">
        <v>18</v>
      </c>
      <c r="BO23" s="61">
        <v>61</v>
      </c>
      <c r="BP23" s="61">
        <v>2</v>
      </c>
      <c r="BQ23" s="61">
        <v>-6</v>
      </c>
      <c r="BR23" s="61">
        <v>2</v>
      </c>
      <c r="BS23" s="62">
        <v>65</v>
      </c>
      <c r="BT23" s="61">
        <v>21</v>
      </c>
      <c r="BU23" s="61">
        <v>9</v>
      </c>
      <c r="BV23" s="61">
        <v>-18</v>
      </c>
      <c r="BW23" s="61">
        <v>62</v>
      </c>
      <c r="BX23" s="63">
        <v>2</v>
      </c>
      <c r="BY23" s="64">
        <v>-18</v>
      </c>
      <c r="BZ23" s="61">
        <v>38</v>
      </c>
      <c r="CA23" s="61">
        <v>13</v>
      </c>
      <c r="CB23" s="61">
        <v>30</v>
      </c>
      <c r="CC23" s="61">
        <v>58</v>
      </c>
      <c r="CD23" s="60">
        <v>-50</v>
      </c>
      <c r="CE23" s="61">
        <v>-58</v>
      </c>
      <c r="CF23" s="61">
        <v>-30</v>
      </c>
      <c r="CG23" s="61">
        <v>50</v>
      </c>
      <c r="CH23" s="62">
        <v>-6</v>
      </c>
      <c r="CI23" s="61">
        <v>54</v>
      </c>
      <c r="CJ23" s="61">
        <v>26</v>
      </c>
      <c r="CK23" s="61">
        <v>10</v>
      </c>
      <c r="CL23" s="61">
        <v>-10</v>
      </c>
      <c r="CM23" s="63">
        <v>30</v>
      </c>
      <c r="CN23" s="39" t="s">
        <v>49</v>
      </c>
    </row>
    <row r="24" spans="1:92" ht="15.75">
      <c r="A24" s="39" t="s">
        <v>48</v>
      </c>
      <c r="B24" s="60">
        <v>66</v>
      </c>
      <c r="C24" s="61">
        <v>6</v>
      </c>
      <c r="D24" s="61">
        <v>6</v>
      </c>
      <c r="E24" s="61">
        <v>-10</v>
      </c>
      <c r="F24" s="62">
        <v>22</v>
      </c>
      <c r="G24" s="61">
        <v>18</v>
      </c>
      <c r="H24" s="61">
        <v>50</v>
      </c>
      <c r="I24" s="61">
        <v>14</v>
      </c>
      <c r="J24" s="61">
        <v>-6</v>
      </c>
      <c r="K24" s="62">
        <v>51</v>
      </c>
      <c r="L24" s="61">
        <v>62</v>
      </c>
      <c r="M24" s="61">
        <v>-74</v>
      </c>
      <c r="N24" s="61">
        <v>-54</v>
      </c>
      <c r="O24" s="61">
        <v>22</v>
      </c>
      <c r="P24" s="63">
        <v>-14</v>
      </c>
      <c r="Q24" s="64">
        <v>-109</v>
      </c>
      <c r="R24" s="61">
        <v>42</v>
      </c>
      <c r="S24" s="61">
        <v>-14</v>
      </c>
      <c r="T24" s="61">
        <v>-14</v>
      </c>
      <c r="U24" s="61">
        <v>34</v>
      </c>
      <c r="V24" s="60">
        <v>-6</v>
      </c>
      <c r="W24" s="61">
        <v>75</v>
      </c>
      <c r="X24" s="61">
        <v>55</v>
      </c>
      <c r="Y24" s="61">
        <v>35</v>
      </c>
      <c r="Z24" s="62">
        <v>-13</v>
      </c>
      <c r="AA24" s="61">
        <v>-9</v>
      </c>
      <c r="AB24" s="61">
        <v>2</v>
      </c>
      <c r="AC24" s="61">
        <v>10</v>
      </c>
      <c r="AD24" s="61">
        <v>-17</v>
      </c>
      <c r="AE24" s="63">
        <v>55</v>
      </c>
      <c r="AF24" s="60">
        <v>11</v>
      </c>
      <c r="AG24" s="61">
        <v>3</v>
      </c>
      <c r="AH24" s="61">
        <v>-9</v>
      </c>
      <c r="AI24" s="61">
        <v>15</v>
      </c>
      <c r="AJ24" s="62">
        <v>-5</v>
      </c>
      <c r="AK24" s="61">
        <v>-1</v>
      </c>
      <c r="AL24" s="61">
        <v>27</v>
      </c>
      <c r="AM24" s="61">
        <v>23</v>
      </c>
      <c r="AN24" s="61">
        <v>27</v>
      </c>
      <c r="AO24" s="62">
        <v>76</v>
      </c>
      <c r="AP24" s="61">
        <v>19</v>
      </c>
      <c r="AQ24" s="61">
        <v>-25</v>
      </c>
      <c r="AR24" s="61">
        <v>76</v>
      </c>
      <c r="AS24" s="61">
        <v>4</v>
      </c>
      <c r="AT24" s="63">
        <v>24</v>
      </c>
      <c r="AU24" s="64">
        <v>-1</v>
      </c>
      <c r="AV24" s="61">
        <v>-12</v>
      </c>
      <c r="AW24" s="61">
        <v>-8</v>
      </c>
      <c r="AX24" s="61">
        <v>16</v>
      </c>
      <c r="AY24" s="61">
        <v>-5</v>
      </c>
      <c r="AZ24" s="60">
        <v>25</v>
      </c>
      <c r="BA24" s="61">
        <v>-11</v>
      </c>
      <c r="BB24" s="61">
        <v>4</v>
      </c>
      <c r="BC24" s="61">
        <v>0</v>
      </c>
      <c r="BD24" s="62">
        <v>-101</v>
      </c>
      <c r="BE24" s="61">
        <v>17</v>
      </c>
      <c r="BF24" s="61">
        <v>61</v>
      </c>
      <c r="BG24" s="61">
        <v>0</v>
      </c>
      <c r="BH24" s="61">
        <v>-24</v>
      </c>
      <c r="BI24" s="63">
        <v>12</v>
      </c>
      <c r="BJ24" s="60">
        <v>12</v>
      </c>
      <c r="BK24" s="61">
        <v>-80</v>
      </c>
      <c r="BL24" s="61">
        <v>44</v>
      </c>
      <c r="BM24" s="61">
        <v>25</v>
      </c>
      <c r="BN24" s="62">
        <v>0</v>
      </c>
      <c r="BO24" s="61">
        <v>53</v>
      </c>
      <c r="BP24" s="61">
        <v>1</v>
      </c>
      <c r="BQ24" s="61">
        <v>4</v>
      </c>
      <c r="BR24" s="61">
        <v>17</v>
      </c>
      <c r="BS24" s="62">
        <v>81</v>
      </c>
      <c r="BT24" s="61">
        <v>37</v>
      </c>
      <c r="BU24" s="61">
        <v>13</v>
      </c>
      <c r="BV24" s="61">
        <v>-3</v>
      </c>
      <c r="BW24" s="61">
        <v>65</v>
      </c>
      <c r="BX24" s="63">
        <v>9</v>
      </c>
      <c r="BY24" s="64">
        <v>-19</v>
      </c>
      <c r="BZ24" s="61">
        <v>53</v>
      </c>
      <c r="CA24" s="61">
        <v>-23</v>
      </c>
      <c r="CB24" s="61">
        <v>41</v>
      </c>
      <c r="CC24" s="61">
        <v>73</v>
      </c>
      <c r="CD24" s="60">
        <v>-35</v>
      </c>
      <c r="CE24" s="61">
        <v>-51</v>
      </c>
      <c r="CF24" s="61">
        <v>-23</v>
      </c>
      <c r="CG24" s="61">
        <v>65</v>
      </c>
      <c r="CH24" s="62">
        <v>-27</v>
      </c>
      <c r="CI24" s="61">
        <v>49</v>
      </c>
      <c r="CJ24" s="61">
        <v>41</v>
      </c>
      <c r="CK24" s="61">
        <v>-3</v>
      </c>
      <c r="CL24" s="61">
        <v>-3</v>
      </c>
      <c r="CM24" s="63">
        <v>45</v>
      </c>
      <c r="CN24" s="39" t="s">
        <v>48</v>
      </c>
    </row>
    <row r="25" spans="1:92" ht="15.75">
      <c r="A25" s="39" t="s">
        <v>47</v>
      </c>
      <c r="B25" s="60">
        <v>37</v>
      </c>
      <c r="C25" s="61">
        <v>-15</v>
      </c>
      <c r="D25" s="61">
        <v>17</v>
      </c>
      <c r="E25" s="61">
        <v>1</v>
      </c>
      <c r="F25" s="62">
        <v>37</v>
      </c>
      <c r="G25" s="61">
        <v>-7</v>
      </c>
      <c r="H25" s="61">
        <v>53</v>
      </c>
      <c r="I25" s="61">
        <v>25</v>
      </c>
      <c r="J25" s="61">
        <v>-11</v>
      </c>
      <c r="K25" s="62">
        <v>65</v>
      </c>
      <c r="L25" s="61">
        <v>73</v>
      </c>
      <c r="M25" s="61">
        <v>-79</v>
      </c>
      <c r="N25" s="61">
        <v>-55</v>
      </c>
      <c r="O25" s="61">
        <v>29</v>
      </c>
      <c r="P25" s="63">
        <v>-43</v>
      </c>
      <c r="Q25" s="64">
        <v>-103</v>
      </c>
      <c r="R25" s="61">
        <v>1</v>
      </c>
      <c r="S25" s="61">
        <v>1</v>
      </c>
      <c r="T25" s="61">
        <v>1</v>
      </c>
      <c r="U25" s="61">
        <v>33</v>
      </c>
      <c r="V25" s="60">
        <v>-6</v>
      </c>
      <c r="W25" s="61">
        <v>70</v>
      </c>
      <c r="X25" s="61">
        <v>57</v>
      </c>
      <c r="Y25" s="61">
        <v>38</v>
      </c>
      <c r="Z25" s="62">
        <v>-3</v>
      </c>
      <c r="AA25" s="61">
        <v>2</v>
      </c>
      <c r="AB25" s="61">
        <v>17</v>
      </c>
      <c r="AC25" s="61">
        <v>6</v>
      </c>
      <c r="AD25" s="61">
        <v>-18</v>
      </c>
      <c r="AE25" s="63">
        <v>71</v>
      </c>
      <c r="AF25" s="60">
        <v>17</v>
      </c>
      <c r="AG25" s="61">
        <v>-2</v>
      </c>
      <c r="AH25" s="61">
        <v>-94</v>
      </c>
      <c r="AI25" s="61">
        <v>-18</v>
      </c>
      <c r="AJ25" s="62">
        <v>6</v>
      </c>
      <c r="AK25" s="61">
        <v>7</v>
      </c>
      <c r="AL25" s="61">
        <v>18</v>
      </c>
      <c r="AM25" s="61">
        <v>35</v>
      </c>
      <c r="AN25" s="61">
        <v>43</v>
      </c>
      <c r="AO25" s="62">
        <v>71</v>
      </c>
      <c r="AP25" s="61">
        <v>22</v>
      </c>
      <c r="AQ25" s="61">
        <v>-22</v>
      </c>
      <c r="AR25" s="61">
        <v>86</v>
      </c>
      <c r="AS25" s="61">
        <v>18</v>
      </c>
      <c r="AT25" s="63">
        <v>14</v>
      </c>
      <c r="AU25" s="64">
        <v>3</v>
      </c>
      <c r="AV25" s="61">
        <v>-2</v>
      </c>
      <c r="AW25" s="61">
        <v>-2</v>
      </c>
      <c r="AX25" s="61">
        <v>27</v>
      </c>
      <c r="AY25" s="61">
        <v>7</v>
      </c>
      <c r="AZ25" s="60">
        <v>30</v>
      </c>
      <c r="BA25" s="61">
        <v>-9</v>
      </c>
      <c r="BB25" s="61">
        <v>19</v>
      </c>
      <c r="BC25" s="61">
        <v>-1</v>
      </c>
      <c r="BD25" s="62">
        <v>-85</v>
      </c>
      <c r="BE25" s="61">
        <v>27</v>
      </c>
      <c r="BF25" s="61">
        <v>71</v>
      </c>
      <c r="BG25" s="61">
        <v>-1</v>
      </c>
      <c r="BH25" s="61">
        <v>-17</v>
      </c>
      <c r="BI25" s="63">
        <v>15</v>
      </c>
      <c r="BJ25" s="60">
        <v>15</v>
      </c>
      <c r="BK25" s="61">
        <v>-73</v>
      </c>
      <c r="BL25" s="61">
        <v>47</v>
      </c>
      <c r="BM25" s="61">
        <v>31</v>
      </c>
      <c r="BN25" s="62">
        <v>11</v>
      </c>
      <c r="BO25" s="61">
        <v>59</v>
      </c>
      <c r="BP25" s="61">
        <v>3</v>
      </c>
      <c r="BQ25" s="61">
        <v>12</v>
      </c>
      <c r="BR25" s="61">
        <v>24</v>
      </c>
      <c r="BS25" s="62">
        <v>91</v>
      </c>
      <c r="BT25" s="61">
        <v>24</v>
      </c>
      <c r="BU25" s="61">
        <v>-4</v>
      </c>
      <c r="BV25" s="61">
        <v>4</v>
      </c>
      <c r="BW25" s="61">
        <v>-4</v>
      </c>
      <c r="BX25" s="63">
        <v>4</v>
      </c>
      <c r="BY25" s="64">
        <v>-28</v>
      </c>
      <c r="BZ25" s="61">
        <v>67</v>
      </c>
      <c r="CA25" s="61">
        <v>-12</v>
      </c>
      <c r="CB25" s="61">
        <v>56</v>
      </c>
      <c r="CC25" s="61">
        <v>88</v>
      </c>
      <c r="CD25" s="60">
        <v>-32</v>
      </c>
      <c r="CE25" s="61">
        <v>-108</v>
      </c>
      <c r="CF25" s="61">
        <v>-12</v>
      </c>
      <c r="CG25" s="61">
        <v>80</v>
      </c>
      <c r="CH25" s="62">
        <v>-12</v>
      </c>
      <c r="CI25" s="61">
        <v>64</v>
      </c>
      <c r="CJ25" s="61">
        <v>56</v>
      </c>
      <c r="CK25" s="61">
        <v>12</v>
      </c>
      <c r="CL25" s="61">
        <v>12</v>
      </c>
      <c r="CM25" s="63">
        <v>60</v>
      </c>
      <c r="CN25" s="39" t="s">
        <v>47</v>
      </c>
    </row>
    <row r="26" spans="1:92" ht="15.75">
      <c r="A26" s="39" t="s">
        <v>46</v>
      </c>
      <c r="B26" s="60">
        <v>48</v>
      </c>
      <c r="C26" s="61">
        <v>0</v>
      </c>
      <c r="D26" s="61">
        <v>32</v>
      </c>
      <c r="E26" s="61">
        <v>12</v>
      </c>
      <c r="F26" s="62">
        <v>48</v>
      </c>
      <c r="G26" s="61">
        <v>0</v>
      </c>
      <c r="H26" s="61">
        <v>60</v>
      </c>
      <c r="I26" s="61">
        <v>-8</v>
      </c>
      <c r="J26" s="61">
        <v>-4</v>
      </c>
      <c r="K26" s="62">
        <v>64</v>
      </c>
      <c r="L26" s="61">
        <v>72</v>
      </c>
      <c r="M26" s="61">
        <v>-96</v>
      </c>
      <c r="N26" s="61">
        <v>-52</v>
      </c>
      <c r="O26" s="61">
        <v>28</v>
      </c>
      <c r="P26" s="63">
        <v>-44</v>
      </c>
      <c r="Q26" s="64">
        <v>-88</v>
      </c>
      <c r="R26" s="61">
        <v>16</v>
      </c>
      <c r="S26" s="61">
        <v>9</v>
      </c>
      <c r="T26" s="61">
        <v>16</v>
      </c>
      <c r="U26" s="61">
        <v>25</v>
      </c>
      <c r="V26" s="60">
        <v>9</v>
      </c>
      <c r="W26" s="61">
        <v>53</v>
      </c>
      <c r="X26" s="61">
        <v>73</v>
      </c>
      <c r="Y26" s="61">
        <v>53</v>
      </c>
      <c r="Z26" s="62">
        <v>10</v>
      </c>
      <c r="AA26" s="61">
        <v>16</v>
      </c>
      <c r="AB26" s="61">
        <v>16</v>
      </c>
      <c r="AC26" s="61">
        <v>-7</v>
      </c>
      <c r="AD26" s="61">
        <v>-7</v>
      </c>
      <c r="AE26" s="63">
        <v>64</v>
      </c>
      <c r="AF26" s="60">
        <v>21</v>
      </c>
      <c r="AG26" s="61">
        <v>-27</v>
      </c>
      <c r="AH26" s="61">
        <v>-83</v>
      </c>
      <c r="AI26" s="61">
        <v>-23</v>
      </c>
      <c r="AJ26" s="62">
        <v>21</v>
      </c>
      <c r="AK26" s="61">
        <v>-14</v>
      </c>
      <c r="AL26" s="61">
        <v>5</v>
      </c>
      <c r="AM26" s="61">
        <v>41</v>
      </c>
      <c r="AN26" s="61">
        <v>54</v>
      </c>
      <c r="AO26" s="62">
        <v>86</v>
      </c>
      <c r="AP26" s="61">
        <v>30</v>
      </c>
      <c r="AQ26" s="61">
        <v>-14</v>
      </c>
      <c r="AR26" s="61">
        <v>93</v>
      </c>
      <c r="AS26" s="61">
        <v>33</v>
      </c>
      <c r="AT26" s="63">
        <v>10</v>
      </c>
      <c r="AU26" s="64">
        <v>14</v>
      </c>
      <c r="AV26" s="61">
        <v>6</v>
      </c>
      <c r="AW26" s="61">
        <v>-11</v>
      </c>
      <c r="AX26" s="61">
        <v>26</v>
      </c>
      <c r="AY26" s="61">
        <v>-11</v>
      </c>
      <c r="AZ26" s="60">
        <v>26</v>
      </c>
      <c r="BA26" s="61">
        <v>-3</v>
      </c>
      <c r="BB26" s="61">
        <v>22</v>
      </c>
      <c r="BC26" s="61">
        <v>2</v>
      </c>
      <c r="BD26" s="62">
        <v>-118</v>
      </c>
      <c r="BE26" s="61">
        <v>34</v>
      </c>
      <c r="BF26" s="61">
        <v>82</v>
      </c>
      <c r="BG26" s="61">
        <v>-6</v>
      </c>
      <c r="BH26" s="61">
        <v>-11</v>
      </c>
      <c r="BI26" s="63">
        <v>6</v>
      </c>
      <c r="BJ26" s="60">
        <v>27</v>
      </c>
      <c r="BK26" s="61">
        <v>-70</v>
      </c>
      <c r="BL26" s="61">
        <v>50</v>
      </c>
      <c r="BM26" s="61">
        <v>46</v>
      </c>
      <c r="BN26" s="62">
        <v>19</v>
      </c>
      <c r="BO26" s="61">
        <v>59</v>
      </c>
      <c r="BP26" s="61">
        <v>6</v>
      </c>
      <c r="BQ26" s="61">
        <v>11</v>
      </c>
      <c r="BR26" s="61">
        <v>34</v>
      </c>
      <c r="BS26" s="62">
        <v>106</v>
      </c>
      <c r="BT26" s="61">
        <v>-2</v>
      </c>
      <c r="BU26" s="61">
        <v>3</v>
      </c>
      <c r="BV26" s="61">
        <v>19</v>
      </c>
      <c r="BW26" s="61">
        <v>7</v>
      </c>
      <c r="BX26" s="63">
        <v>-29</v>
      </c>
      <c r="BY26" s="64">
        <v>-34</v>
      </c>
      <c r="BZ26" s="61">
        <v>79</v>
      </c>
      <c r="CA26" s="61">
        <v>-57</v>
      </c>
      <c r="CB26" s="61">
        <v>71</v>
      </c>
      <c r="CC26" s="61">
        <v>75</v>
      </c>
      <c r="CD26" s="60">
        <v>-17</v>
      </c>
      <c r="CE26" s="61">
        <v>-113</v>
      </c>
      <c r="CF26" s="61">
        <v>-5</v>
      </c>
      <c r="CG26" s="61">
        <v>55</v>
      </c>
      <c r="CH26" s="62">
        <v>-37</v>
      </c>
      <c r="CI26" s="61">
        <v>67</v>
      </c>
      <c r="CJ26" s="61">
        <v>71</v>
      </c>
      <c r="CK26" s="61">
        <v>27</v>
      </c>
      <c r="CL26" s="61">
        <v>-9</v>
      </c>
      <c r="CM26" s="63">
        <v>63</v>
      </c>
      <c r="CN26" s="39" t="s">
        <v>46</v>
      </c>
    </row>
    <row r="27" spans="1:92" ht="15.75">
      <c r="A27" s="39" t="s">
        <v>45</v>
      </c>
      <c r="B27" s="60">
        <v>63</v>
      </c>
      <c r="C27" s="61">
        <v>3</v>
      </c>
      <c r="D27" s="61">
        <v>43</v>
      </c>
      <c r="E27" s="61">
        <v>-21</v>
      </c>
      <c r="F27" s="62">
        <v>55</v>
      </c>
      <c r="G27" s="61">
        <v>-5</v>
      </c>
      <c r="H27" s="61">
        <v>51</v>
      </c>
      <c r="I27" s="61">
        <v>7</v>
      </c>
      <c r="J27" s="61">
        <v>7</v>
      </c>
      <c r="K27" s="62">
        <v>27</v>
      </c>
      <c r="L27" s="61">
        <v>67</v>
      </c>
      <c r="M27" s="61">
        <v>-85</v>
      </c>
      <c r="N27" s="61">
        <v>-53</v>
      </c>
      <c r="O27" s="61">
        <v>27</v>
      </c>
      <c r="P27" s="63">
        <v>-37</v>
      </c>
      <c r="Q27" s="64">
        <v>-120</v>
      </c>
      <c r="R27" s="61">
        <v>28</v>
      </c>
      <c r="S27" s="61">
        <v>23</v>
      </c>
      <c r="T27" s="61">
        <v>28</v>
      </c>
      <c r="U27" s="61">
        <v>31</v>
      </c>
      <c r="V27" s="60">
        <v>0</v>
      </c>
      <c r="W27" s="61">
        <v>59</v>
      </c>
      <c r="X27" s="61">
        <v>87</v>
      </c>
      <c r="Y27" s="61">
        <v>48</v>
      </c>
      <c r="Z27" s="62">
        <v>-32</v>
      </c>
      <c r="AA27" s="61">
        <v>24</v>
      </c>
      <c r="AB27" s="61">
        <v>11</v>
      </c>
      <c r="AC27" s="61">
        <v>0</v>
      </c>
      <c r="AD27" s="61">
        <v>7</v>
      </c>
      <c r="AE27" s="63">
        <v>80</v>
      </c>
      <c r="AF27" s="60">
        <v>32</v>
      </c>
      <c r="AG27" s="61">
        <v>-24</v>
      </c>
      <c r="AH27" s="61">
        <v>-80</v>
      </c>
      <c r="AI27" s="61">
        <v>-31</v>
      </c>
      <c r="AJ27" s="62">
        <v>5</v>
      </c>
      <c r="AK27" s="61">
        <v>-12</v>
      </c>
      <c r="AL27" s="61">
        <v>12</v>
      </c>
      <c r="AM27" s="61">
        <v>56</v>
      </c>
      <c r="AN27" s="61">
        <v>24</v>
      </c>
      <c r="AO27" s="62">
        <v>52</v>
      </c>
      <c r="AP27" s="61">
        <v>32</v>
      </c>
      <c r="AQ27" s="61">
        <v>0</v>
      </c>
      <c r="AR27" s="61">
        <v>61</v>
      </c>
      <c r="AS27" s="61">
        <v>20</v>
      </c>
      <c r="AT27" s="63">
        <v>12</v>
      </c>
      <c r="AU27" s="64">
        <v>1</v>
      </c>
      <c r="AV27" s="61">
        <v>1</v>
      </c>
      <c r="AW27" s="61">
        <v>-11</v>
      </c>
      <c r="AX27" s="61">
        <v>16</v>
      </c>
      <c r="AY27" s="61">
        <v>-7</v>
      </c>
      <c r="AZ27" s="60">
        <v>33</v>
      </c>
      <c r="BA27" s="61">
        <v>5</v>
      </c>
      <c r="BB27" s="61">
        <v>30</v>
      </c>
      <c r="BC27" s="61">
        <v>1</v>
      </c>
      <c r="BD27" s="62">
        <v>-111</v>
      </c>
      <c r="BE27" s="61">
        <v>46</v>
      </c>
      <c r="BF27" s="61">
        <v>77</v>
      </c>
      <c r="BG27" s="61">
        <v>-3</v>
      </c>
      <c r="BH27" s="61">
        <v>-16</v>
      </c>
      <c r="BI27" s="63">
        <v>21</v>
      </c>
      <c r="BJ27" s="60">
        <v>17</v>
      </c>
      <c r="BK27" s="61">
        <v>-55</v>
      </c>
      <c r="BL27" s="61">
        <v>37</v>
      </c>
      <c r="BM27" s="61">
        <v>57</v>
      </c>
      <c r="BN27" s="62">
        <v>2</v>
      </c>
      <c r="BO27" s="61">
        <v>69</v>
      </c>
      <c r="BP27" s="61">
        <v>22</v>
      </c>
      <c r="BQ27" s="61">
        <v>17</v>
      </c>
      <c r="BR27" s="61">
        <v>25</v>
      </c>
      <c r="BS27" s="62">
        <v>105</v>
      </c>
      <c r="BT27" s="61">
        <v>14</v>
      </c>
      <c r="BU27" s="61">
        <v>17</v>
      </c>
      <c r="BV27" s="61">
        <v>18</v>
      </c>
      <c r="BW27" s="61">
        <v>9</v>
      </c>
      <c r="BX27" s="63">
        <v>-30</v>
      </c>
      <c r="BY27" s="64">
        <v>-26</v>
      </c>
      <c r="BZ27" s="61">
        <v>62</v>
      </c>
      <c r="CA27" s="61">
        <v>-102</v>
      </c>
      <c r="CB27" s="61">
        <v>74</v>
      </c>
      <c r="CC27" s="61">
        <v>86</v>
      </c>
      <c r="CD27" s="60">
        <v>-6</v>
      </c>
      <c r="CE27" s="61">
        <v>-126</v>
      </c>
      <c r="CF27" s="61">
        <v>6</v>
      </c>
      <c r="CG27" s="61">
        <v>66</v>
      </c>
      <c r="CH27" s="62">
        <v>-50</v>
      </c>
      <c r="CI27" s="61">
        <v>58</v>
      </c>
      <c r="CJ27" s="61">
        <v>62</v>
      </c>
      <c r="CK27" s="61">
        <v>14</v>
      </c>
      <c r="CL27" s="61">
        <v>-54</v>
      </c>
      <c r="CM27" s="63">
        <v>54</v>
      </c>
      <c r="CN27" s="39" t="s">
        <v>45</v>
      </c>
    </row>
    <row r="28" spans="1:92" ht="15.75">
      <c r="A28" s="39" t="s">
        <v>44</v>
      </c>
      <c r="B28" s="60">
        <v>26</v>
      </c>
      <c r="C28" s="61">
        <v>10</v>
      </c>
      <c r="D28" s="61">
        <v>50</v>
      </c>
      <c r="E28" s="61">
        <v>-6</v>
      </c>
      <c r="F28" s="62">
        <v>66</v>
      </c>
      <c r="G28" s="61">
        <v>-10</v>
      </c>
      <c r="H28" s="61">
        <v>66</v>
      </c>
      <c r="I28" s="61">
        <v>22</v>
      </c>
      <c r="J28" s="61">
        <v>22</v>
      </c>
      <c r="K28" s="62">
        <v>6</v>
      </c>
      <c r="L28" s="61">
        <v>83</v>
      </c>
      <c r="M28" s="61">
        <v>-78</v>
      </c>
      <c r="N28" s="61">
        <v>-38</v>
      </c>
      <c r="O28" s="61">
        <v>23</v>
      </c>
      <c r="P28" s="63">
        <v>-26</v>
      </c>
      <c r="Q28" s="64">
        <v>-110</v>
      </c>
      <c r="R28" s="61">
        <v>42</v>
      </c>
      <c r="S28" s="61">
        <v>38</v>
      </c>
      <c r="T28" s="61">
        <v>34</v>
      </c>
      <c r="U28" s="61">
        <v>23</v>
      </c>
      <c r="V28" s="60">
        <v>7</v>
      </c>
      <c r="W28" s="61">
        <v>47</v>
      </c>
      <c r="X28" s="61">
        <v>99</v>
      </c>
      <c r="Y28" s="61">
        <v>51</v>
      </c>
      <c r="Z28" s="62">
        <v>-38</v>
      </c>
      <c r="AA28" s="61">
        <v>30</v>
      </c>
      <c r="AB28" s="61">
        <v>-9</v>
      </c>
      <c r="AC28" s="61">
        <v>3</v>
      </c>
      <c r="AD28" s="61">
        <v>15</v>
      </c>
      <c r="AE28" s="63">
        <v>79</v>
      </c>
      <c r="AF28" s="60">
        <v>26</v>
      </c>
      <c r="AG28" s="61">
        <v>-13</v>
      </c>
      <c r="AH28" s="61">
        <v>-65</v>
      </c>
      <c r="AI28" s="61">
        <v>-17</v>
      </c>
      <c r="AJ28" s="62">
        <v>11</v>
      </c>
      <c r="AK28" s="61">
        <v>-17</v>
      </c>
      <c r="AL28" s="61">
        <v>27</v>
      </c>
      <c r="AM28" s="61">
        <v>67</v>
      </c>
      <c r="AN28" s="61">
        <v>35</v>
      </c>
      <c r="AO28" s="62">
        <v>19</v>
      </c>
      <c r="AP28" s="61">
        <v>35</v>
      </c>
      <c r="AQ28" s="61">
        <v>12</v>
      </c>
      <c r="AR28" s="61">
        <v>60</v>
      </c>
      <c r="AS28" s="61">
        <v>27</v>
      </c>
      <c r="AT28" s="63">
        <v>12</v>
      </c>
      <c r="AU28" s="64">
        <v>-17</v>
      </c>
      <c r="AV28" s="61">
        <v>16</v>
      </c>
      <c r="AW28" s="61">
        <v>-4</v>
      </c>
      <c r="AX28" s="61">
        <v>-1</v>
      </c>
      <c r="AY28" s="61">
        <v>-36</v>
      </c>
      <c r="AZ28" s="60">
        <v>39</v>
      </c>
      <c r="BA28" s="61">
        <v>20</v>
      </c>
      <c r="BB28" s="61">
        <v>44</v>
      </c>
      <c r="BC28" s="61">
        <v>-4</v>
      </c>
      <c r="BD28" s="62">
        <v>-112</v>
      </c>
      <c r="BE28" s="61">
        <v>52</v>
      </c>
      <c r="BF28" s="61">
        <v>68</v>
      </c>
      <c r="BG28" s="61">
        <v>0</v>
      </c>
      <c r="BH28" s="61">
        <v>0</v>
      </c>
      <c r="BI28" s="63">
        <v>-28</v>
      </c>
      <c r="BJ28" s="60">
        <v>28</v>
      </c>
      <c r="BK28" s="61">
        <v>-59</v>
      </c>
      <c r="BL28" s="61">
        <v>40</v>
      </c>
      <c r="BM28" s="61">
        <v>68</v>
      </c>
      <c r="BN28" s="62">
        <v>17</v>
      </c>
      <c r="BO28" s="61">
        <v>69</v>
      </c>
      <c r="BP28" s="61">
        <v>28</v>
      </c>
      <c r="BQ28" s="61">
        <v>9</v>
      </c>
      <c r="BR28" s="61">
        <v>32</v>
      </c>
      <c r="BS28" s="62">
        <v>104</v>
      </c>
      <c r="BT28" s="61">
        <v>17</v>
      </c>
      <c r="BU28" s="61">
        <v>17</v>
      </c>
      <c r="BV28" s="61">
        <v>33</v>
      </c>
      <c r="BW28" s="61">
        <v>17</v>
      </c>
      <c r="BX28" s="63">
        <v>-55</v>
      </c>
      <c r="BY28" s="64">
        <v>-11</v>
      </c>
      <c r="BZ28" s="61">
        <v>49</v>
      </c>
      <c r="CA28" s="61">
        <v>-87</v>
      </c>
      <c r="CB28" s="61">
        <v>77</v>
      </c>
      <c r="CC28" s="61">
        <v>73</v>
      </c>
      <c r="CD28" s="60">
        <v>-3</v>
      </c>
      <c r="CE28" s="61">
        <v>-135</v>
      </c>
      <c r="CF28" s="61">
        <v>-75</v>
      </c>
      <c r="CG28" s="61">
        <v>81</v>
      </c>
      <c r="CH28" s="62">
        <v>-35</v>
      </c>
      <c r="CI28" s="61">
        <v>69</v>
      </c>
      <c r="CJ28" s="61">
        <v>13</v>
      </c>
      <c r="CK28" s="61">
        <v>21</v>
      </c>
      <c r="CL28" s="61">
        <v>-51</v>
      </c>
      <c r="CM28" s="63">
        <v>37</v>
      </c>
      <c r="CN28" s="39" t="s">
        <v>44</v>
      </c>
    </row>
    <row r="29" spans="1:92" ht="15.75">
      <c r="A29" s="39" t="s">
        <v>43</v>
      </c>
      <c r="B29" s="60">
        <v>41</v>
      </c>
      <c r="C29" s="61">
        <v>9</v>
      </c>
      <c r="D29" s="61">
        <v>57</v>
      </c>
      <c r="E29" s="61">
        <v>9</v>
      </c>
      <c r="F29" s="62">
        <v>77</v>
      </c>
      <c r="G29" s="61">
        <v>-15</v>
      </c>
      <c r="H29" s="61">
        <v>61</v>
      </c>
      <c r="I29" s="61">
        <v>37</v>
      </c>
      <c r="J29" s="61">
        <v>21</v>
      </c>
      <c r="K29" s="62">
        <v>13</v>
      </c>
      <c r="L29" s="61">
        <v>65</v>
      </c>
      <c r="M29" s="61">
        <v>-67</v>
      </c>
      <c r="N29" s="61">
        <v>-31</v>
      </c>
      <c r="O29" s="61">
        <v>25</v>
      </c>
      <c r="P29" s="63">
        <v>-79</v>
      </c>
      <c r="Q29" s="64">
        <v>-139</v>
      </c>
      <c r="R29" s="61">
        <v>53</v>
      </c>
      <c r="S29" s="61">
        <v>49</v>
      </c>
      <c r="T29" s="61">
        <v>42</v>
      </c>
      <c r="U29" s="61">
        <v>29</v>
      </c>
      <c r="V29" s="60">
        <v>-14</v>
      </c>
      <c r="W29" s="61">
        <v>62</v>
      </c>
      <c r="X29" s="61">
        <v>102</v>
      </c>
      <c r="Y29" s="61">
        <v>67</v>
      </c>
      <c r="Z29" s="62">
        <v>-22</v>
      </c>
      <c r="AA29" s="61">
        <v>38</v>
      </c>
      <c r="AB29" s="61">
        <v>-6</v>
      </c>
      <c r="AC29" s="61">
        <v>14</v>
      </c>
      <c r="AD29" s="61">
        <v>26</v>
      </c>
      <c r="AE29" s="63">
        <v>62</v>
      </c>
      <c r="AF29" s="60">
        <v>34</v>
      </c>
      <c r="AG29" s="61">
        <v>-6</v>
      </c>
      <c r="AH29" s="61">
        <v>-70</v>
      </c>
      <c r="AI29" s="61">
        <v>-18</v>
      </c>
      <c r="AJ29" s="62">
        <v>14</v>
      </c>
      <c r="AK29" s="61">
        <v>-38</v>
      </c>
      <c r="AL29" s="61">
        <v>34</v>
      </c>
      <c r="AM29" s="61">
        <v>53</v>
      </c>
      <c r="AN29" s="61">
        <v>30</v>
      </c>
      <c r="AO29" s="62">
        <v>30</v>
      </c>
      <c r="AP29" s="61">
        <v>-21</v>
      </c>
      <c r="AQ29" s="61">
        <v>22</v>
      </c>
      <c r="AR29" s="61">
        <v>74</v>
      </c>
      <c r="AS29" s="61">
        <v>35</v>
      </c>
      <c r="AT29" s="63">
        <v>2</v>
      </c>
      <c r="AU29" s="64">
        <v>-38</v>
      </c>
      <c r="AV29" s="61">
        <v>10</v>
      </c>
      <c r="AW29" s="61">
        <v>-1</v>
      </c>
      <c r="AX29" s="61">
        <v>7</v>
      </c>
      <c r="AY29" s="61">
        <v>-26</v>
      </c>
      <c r="AZ29" s="60">
        <v>19</v>
      </c>
      <c r="BA29" s="61">
        <v>11</v>
      </c>
      <c r="BB29" s="61">
        <v>59</v>
      </c>
      <c r="BC29" s="61">
        <v>-9</v>
      </c>
      <c r="BD29" s="62">
        <v>-109</v>
      </c>
      <c r="BE29" s="61">
        <v>19</v>
      </c>
      <c r="BF29" s="61">
        <v>75</v>
      </c>
      <c r="BG29" s="61">
        <v>15</v>
      </c>
      <c r="BH29" s="61">
        <v>-25</v>
      </c>
      <c r="BI29" s="63">
        <v>-17</v>
      </c>
      <c r="BJ29" s="60">
        <v>44</v>
      </c>
      <c r="BK29" s="61">
        <v>-77</v>
      </c>
      <c r="BL29" s="61">
        <v>51</v>
      </c>
      <c r="BM29" s="61">
        <v>55</v>
      </c>
      <c r="BN29" s="62">
        <v>16</v>
      </c>
      <c r="BO29" s="61">
        <v>51</v>
      </c>
      <c r="BP29" s="61">
        <v>23</v>
      </c>
      <c r="BQ29" s="61">
        <v>11</v>
      </c>
      <c r="BR29" s="61">
        <v>40</v>
      </c>
      <c r="BS29" s="62">
        <v>91</v>
      </c>
      <c r="BT29" s="61">
        <v>32</v>
      </c>
      <c r="BU29" s="61">
        <v>23</v>
      </c>
      <c r="BV29" s="61">
        <v>36</v>
      </c>
      <c r="BW29" s="61">
        <v>32</v>
      </c>
      <c r="BX29" s="63">
        <v>-72</v>
      </c>
      <c r="BY29" s="64">
        <v>0</v>
      </c>
      <c r="BZ29" s="61">
        <v>48</v>
      </c>
      <c r="CA29" s="61">
        <v>-84</v>
      </c>
      <c r="CB29" s="61">
        <v>76</v>
      </c>
      <c r="CC29" s="61">
        <v>80</v>
      </c>
      <c r="CD29" s="60">
        <v>-8</v>
      </c>
      <c r="CE29" s="61">
        <v>-152</v>
      </c>
      <c r="CF29" s="61">
        <v>-60</v>
      </c>
      <c r="CG29" s="61">
        <v>80</v>
      </c>
      <c r="CH29" s="62">
        <v>-24</v>
      </c>
      <c r="CI29" s="61">
        <v>72</v>
      </c>
      <c r="CJ29" s="61">
        <v>24</v>
      </c>
      <c r="CK29" s="61">
        <v>24</v>
      </c>
      <c r="CL29" s="61">
        <v>-48</v>
      </c>
      <c r="CM29" s="63">
        <v>52</v>
      </c>
      <c r="CN29" s="39" t="s">
        <v>43</v>
      </c>
    </row>
    <row r="30" spans="1:92" ht="15.75">
      <c r="A30" s="39" t="s">
        <v>42</v>
      </c>
      <c r="B30" s="60">
        <v>52</v>
      </c>
      <c r="C30" s="61">
        <v>-4</v>
      </c>
      <c r="D30" s="61">
        <v>56</v>
      </c>
      <c r="E30" s="61">
        <v>12</v>
      </c>
      <c r="F30" s="62">
        <v>84</v>
      </c>
      <c r="G30" s="61">
        <v>-20</v>
      </c>
      <c r="H30" s="61">
        <v>56</v>
      </c>
      <c r="I30" s="61">
        <v>4</v>
      </c>
      <c r="J30" s="61">
        <v>16</v>
      </c>
      <c r="K30" s="62">
        <v>16</v>
      </c>
      <c r="L30" s="61">
        <v>72</v>
      </c>
      <c r="M30" s="61">
        <v>-80</v>
      </c>
      <c r="N30" s="61">
        <v>-24</v>
      </c>
      <c r="O30" s="61">
        <v>24</v>
      </c>
      <c r="P30" s="63">
        <v>-68</v>
      </c>
      <c r="Q30" s="64">
        <v>-132</v>
      </c>
      <c r="R30" s="61">
        <v>68</v>
      </c>
      <c r="S30" s="61">
        <v>61</v>
      </c>
      <c r="T30" s="61">
        <v>32</v>
      </c>
      <c r="U30" s="61">
        <v>33</v>
      </c>
      <c r="V30" s="60">
        <v>-3</v>
      </c>
      <c r="W30" s="61">
        <v>76</v>
      </c>
      <c r="X30" s="61">
        <v>97</v>
      </c>
      <c r="Y30" s="61">
        <v>45</v>
      </c>
      <c r="Z30" s="62">
        <v>-20</v>
      </c>
      <c r="AA30" s="61">
        <v>52</v>
      </c>
      <c r="AB30" s="61">
        <v>5</v>
      </c>
      <c r="AC30" s="61">
        <v>8</v>
      </c>
      <c r="AD30" s="61">
        <v>20</v>
      </c>
      <c r="AE30" s="63">
        <v>61</v>
      </c>
      <c r="AF30" s="60">
        <v>49</v>
      </c>
      <c r="AG30" s="61">
        <v>-15</v>
      </c>
      <c r="AH30" s="61">
        <v>-111</v>
      </c>
      <c r="AI30" s="61">
        <v>-44</v>
      </c>
      <c r="AJ30" s="62">
        <v>5</v>
      </c>
      <c r="AK30" s="61">
        <v>-35</v>
      </c>
      <c r="AL30" s="61">
        <v>45</v>
      </c>
      <c r="AM30" s="61">
        <v>69</v>
      </c>
      <c r="AN30" s="61">
        <v>-12</v>
      </c>
      <c r="AO30" s="62">
        <v>9</v>
      </c>
      <c r="AP30" s="61">
        <v>-31</v>
      </c>
      <c r="AQ30" s="61">
        <v>6</v>
      </c>
      <c r="AR30" s="61">
        <v>86</v>
      </c>
      <c r="AS30" s="61">
        <v>37</v>
      </c>
      <c r="AT30" s="63">
        <v>17</v>
      </c>
      <c r="AU30" s="64">
        <v>-31</v>
      </c>
      <c r="AV30" s="61">
        <v>-19</v>
      </c>
      <c r="AW30" s="61">
        <v>9</v>
      </c>
      <c r="AX30" s="61">
        <v>10</v>
      </c>
      <c r="AY30" s="61">
        <v>-11</v>
      </c>
      <c r="AZ30" s="60">
        <v>18</v>
      </c>
      <c r="BA30" s="61">
        <v>26</v>
      </c>
      <c r="BB30" s="61">
        <v>54</v>
      </c>
      <c r="BC30" s="61">
        <v>-14</v>
      </c>
      <c r="BD30" s="62">
        <v>-102</v>
      </c>
      <c r="BE30" s="61">
        <v>22</v>
      </c>
      <c r="BF30" s="61">
        <v>41</v>
      </c>
      <c r="BG30" s="61">
        <v>14</v>
      </c>
      <c r="BH30" s="61">
        <v>-34</v>
      </c>
      <c r="BI30" s="63">
        <v>-6</v>
      </c>
      <c r="BJ30" s="60">
        <v>18</v>
      </c>
      <c r="BK30" s="61">
        <v>-70</v>
      </c>
      <c r="BL30" s="61">
        <v>66</v>
      </c>
      <c r="BM30" s="61">
        <v>66</v>
      </c>
      <c r="BN30" s="62">
        <v>14</v>
      </c>
      <c r="BO30" s="61">
        <v>59</v>
      </c>
      <c r="BP30" s="61">
        <v>23</v>
      </c>
      <c r="BQ30" s="61">
        <v>14</v>
      </c>
      <c r="BR30" s="61">
        <v>39</v>
      </c>
      <c r="BS30" s="62">
        <v>99</v>
      </c>
      <c r="BT30" s="61">
        <v>42</v>
      </c>
      <c r="BU30" s="61">
        <v>-1</v>
      </c>
      <c r="BV30" s="61">
        <v>47</v>
      </c>
      <c r="BW30" s="61">
        <v>42</v>
      </c>
      <c r="BX30" s="63">
        <v>-61</v>
      </c>
      <c r="BY30" s="64">
        <v>-9</v>
      </c>
      <c r="BZ30" s="61">
        <v>63</v>
      </c>
      <c r="CA30" s="61">
        <v>-81</v>
      </c>
      <c r="CB30" s="61">
        <v>75</v>
      </c>
      <c r="CC30" s="61">
        <v>75</v>
      </c>
      <c r="CD30" s="60">
        <v>7</v>
      </c>
      <c r="CE30" s="61">
        <v>-153</v>
      </c>
      <c r="CF30" s="61">
        <v>-45</v>
      </c>
      <c r="CG30" s="61">
        <v>35</v>
      </c>
      <c r="CH30" s="62">
        <v>-13</v>
      </c>
      <c r="CI30" s="61">
        <v>79</v>
      </c>
      <c r="CJ30" s="61">
        <v>11</v>
      </c>
      <c r="CK30" s="61">
        <v>15</v>
      </c>
      <c r="CL30" s="61">
        <v>-73</v>
      </c>
      <c r="CM30" s="63">
        <v>67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DQ52"/>
  <sheetViews>
    <sheetView workbookViewId="0" topLeftCell="AU1">
      <pane ySplit="1" topLeftCell="BM22" activePane="bottomLeft" state="frozen"/>
      <selection pane="topLeft" activeCell="A1" sqref="A1"/>
      <selection pane="bottomLeft" activeCell="CB48" sqref="CB48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11.421875" style="0" customWidth="1"/>
    <col min="93" max="121" width="4.00390625" style="0" customWidth="1"/>
    <col min="132" max="16384" width="4.00390625" style="0" customWidth="1"/>
  </cols>
  <sheetData>
    <row r="1" spans="1:121" s="38" customFormat="1" ht="12.75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  <c r="CO1" s="100">
        <v>5</v>
      </c>
      <c r="CP1" s="100">
        <f>CO1+5</f>
        <v>10</v>
      </c>
      <c r="CQ1" s="100">
        <f aca="true" t="shared" si="0" ref="CQ1:DF1">CP1+5</f>
        <v>15</v>
      </c>
      <c r="CR1" s="100">
        <f t="shared" si="0"/>
        <v>20</v>
      </c>
      <c r="CS1" s="100">
        <f t="shared" si="0"/>
        <v>25</v>
      </c>
      <c r="CT1" s="100">
        <f t="shared" si="0"/>
        <v>30</v>
      </c>
      <c r="CU1" s="100">
        <f t="shared" si="0"/>
        <v>35</v>
      </c>
      <c r="CV1" s="100">
        <f t="shared" si="0"/>
        <v>40</v>
      </c>
      <c r="CW1" s="100">
        <f t="shared" si="0"/>
        <v>45</v>
      </c>
      <c r="CX1" s="100">
        <f t="shared" si="0"/>
        <v>50</v>
      </c>
      <c r="CY1" s="100">
        <f t="shared" si="0"/>
        <v>55</v>
      </c>
      <c r="CZ1" s="100">
        <f t="shared" si="0"/>
        <v>60</v>
      </c>
      <c r="DA1" s="100">
        <f t="shared" si="0"/>
        <v>65</v>
      </c>
      <c r="DB1" s="100">
        <f t="shared" si="0"/>
        <v>70</v>
      </c>
      <c r="DC1" s="100">
        <f t="shared" si="0"/>
        <v>75</v>
      </c>
      <c r="DD1" s="100">
        <f t="shared" si="0"/>
        <v>80</v>
      </c>
      <c r="DE1" s="100">
        <f t="shared" si="0"/>
        <v>85</v>
      </c>
      <c r="DF1" s="100">
        <f t="shared" si="0"/>
        <v>90</v>
      </c>
      <c r="DH1" s="100">
        <v>15</v>
      </c>
      <c r="DI1" s="100">
        <v>30</v>
      </c>
      <c r="DJ1" s="100">
        <v>45</v>
      </c>
      <c r="DK1" s="100">
        <v>60</v>
      </c>
      <c r="DL1" s="100">
        <v>75</v>
      </c>
      <c r="DM1" s="100">
        <v>90</v>
      </c>
      <c r="DO1" s="100">
        <v>30</v>
      </c>
      <c r="DP1" s="100">
        <v>60</v>
      </c>
      <c r="DQ1" s="100">
        <v>90</v>
      </c>
    </row>
    <row r="2" spans="1:92" ht="12.75">
      <c r="A2" s="18">
        <v>27</v>
      </c>
      <c r="B2" s="22">
        <v>83.27535996612083</v>
      </c>
      <c r="C2" s="33">
        <v>81.07625635234332</v>
      </c>
      <c r="D2" s="33">
        <v>94.84177489177489</v>
      </c>
      <c r="E2" s="33">
        <v>84.37653867871259</v>
      </c>
      <c r="F2" s="33">
        <v>91.90194805194805</v>
      </c>
      <c r="G2" s="33">
        <v>84.96146245059288</v>
      </c>
      <c r="H2" s="33">
        <v>94.43892810088462</v>
      </c>
      <c r="I2" s="33">
        <v>90.30786984754374</v>
      </c>
      <c r="J2" s="33">
        <v>92.0853566723132</v>
      </c>
      <c r="K2" s="33">
        <v>84.1113989271598</v>
      </c>
      <c r="L2" s="33">
        <v>92.70694993412386</v>
      </c>
      <c r="M2" s="33">
        <v>74.6919936947111</v>
      </c>
      <c r="N2" s="33">
        <v>77.80075992847733</v>
      </c>
      <c r="O2" s="33">
        <v>92.05385375494072</v>
      </c>
      <c r="P2" s="34">
        <v>81.89660502540939</v>
      </c>
      <c r="Q2" s="32">
        <v>74.58622482589874</v>
      </c>
      <c r="R2" s="33">
        <v>83.05680877093921</v>
      </c>
      <c r="S2" s="33">
        <v>87.32741389045738</v>
      </c>
      <c r="T2" s="33">
        <v>88.33174289478637</v>
      </c>
      <c r="U2" s="33">
        <v>92.68554253717298</v>
      </c>
      <c r="V2" s="33">
        <v>89.00114812723508</v>
      </c>
      <c r="W2" s="33">
        <v>93.17712215320911</v>
      </c>
      <c r="X2" s="33">
        <v>91.70189629211369</v>
      </c>
      <c r="Y2" s="33">
        <v>91.70444899303595</v>
      </c>
      <c r="Z2" s="33">
        <v>89.58933041596086</v>
      </c>
      <c r="AA2" s="33">
        <v>86.35636410690759</v>
      </c>
      <c r="AB2" s="33">
        <v>91.24204545454545</v>
      </c>
      <c r="AC2" s="33">
        <v>90.8688005834745</v>
      </c>
      <c r="AD2" s="33">
        <v>79.53480613589309</v>
      </c>
      <c r="AE2" s="34">
        <v>94.9650762281197</v>
      </c>
      <c r="AF2" s="32">
        <v>92.79970826275175</v>
      </c>
      <c r="AG2" s="33">
        <v>86.950781102955</v>
      </c>
      <c r="AH2" s="33">
        <v>76.32272021456804</v>
      </c>
      <c r="AI2" s="33">
        <v>86.43798936570674</v>
      </c>
      <c r="AJ2" s="33">
        <v>78.50467720685113</v>
      </c>
      <c r="AK2" s="33">
        <v>83.82248023715415</v>
      </c>
      <c r="AL2" s="33">
        <v>88.88030303030303</v>
      </c>
      <c r="AM2" s="33">
        <v>91.73906926406926</v>
      </c>
      <c r="AN2" s="33">
        <v>92.11041313758706</v>
      </c>
      <c r="AO2" s="33">
        <v>81.79748023715413</v>
      </c>
      <c r="AP2" s="33">
        <v>95.68155938264634</v>
      </c>
      <c r="AQ2" s="33">
        <v>82.63310747223791</v>
      </c>
      <c r="AR2" s="33">
        <v>91.41162478825522</v>
      </c>
      <c r="AS2" s="33">
        <v>89.80858272162621</v>
      </c>
      <c r="AT2" s="34">
        <v>94.67534584980237</v>
      </c>
      <c r="AU2" s="32">
        <v>88.50601825710521</v>
      </c>
      <c r="AV2" s="33">
        <v>88.09809664972708</v>
      </c>
      <c r="AW2" s="33">
        <v>90.16122482589871</v>
      </c>
      <c r="AX2" s="33">
        <v>88.10500188217578</v>
      </c>
      <c r="AY2" s="33">
        <v>88.51349755317148</v>
      </c>
      <c r="AZ2" s="33">
        <v>93.00496894409937</v>
      </c>
      <c r="BA2" s="33">
        <v>92.82822557876905</v>
      </c>
      <c r="BB2" s="33">
        <v>86.45744635798982</v>
      </c>
      <c r="BC2" s="33">
        <v>94.97132034632034</v>
      </c>
      <c r="BD2" s="33">
        <v>73.90201628082062</v>
      </c>
      <c r="BE2" s="33">
        <v>90.80931912290609</v>
      </c>
      <c r="BF2" s="33">
        <v>93.91790184453228</v>
      </c>
      <c r="BG2" s="33">
        <v>88.86361518915866</v>
      </c>
      <c r="BH2" s="33">
        <v>89.98602955015997</v>
      </c>
      <c r="BI2" s="34">
        <v>90.11461038961039</v>
      </c>
      <c r="BJ2" s="32">
        <v>93.31305288913984</v>
      </c>
      <c r="BK2" s="33">
        <v>81.73946216826651</v>
      </c>
      <c r="BL2" s="33">
        <v>93.91424336533032</v>
      </c>
      <c r="BM2" s="33">
        <v>93.8094696969697</v>
      </c>
      <c r="BN2" s="33">
        <v>85.15118106531152</v>
      </c>
      <c r="BO2" s="33">
        <v>94.01099661208357</v>
      </c>
      <c r="BP2" s="33">
        <v>93.52380952380952</v>
      </c>
      <c r="BQ2" s="33">
        <v>94.01228354978355</v>
      </c>
      <c r="BR2" s="33">
        <v>93.70689346884998</v>
      </c>
      <c r="BS2" s="33">
        <v>95.39032561641258</v>
      </c>
      <c r="BT2" s="33">
        <v>86.23366977225672</v>
      </c>
      <c r="BU2" s="33">
        <v>92.0955321852061</v>
      </c>
      <c r="BV2" s="33">
        <v>91.50481601731602</v>
      </c>
      <c r="BW2" s="33">
        <v>84.38512140033879</v>
      </c>
      <c r="BX2" s="34">
        <v>86.42936429512517</v>
      </c>
      <c r="BY2" s="32">
        <v>85.14977413890458</v>
      </c>
      <c r="BZ2" s="33">
        <v>89.69351825710523</v>
      </c>
      <c r="CA2" s="33">
        <v>82.0213979860719</v>
      </c>
      <c r="CB2" s="33">
        <v>99.12234848484849</v>
      </c>
      <c r="CC2" s="33">
        <v>91.4826204592509</v>
      </c>
      <c r="CD2" s="33">
        <v>78.31909232072276</v>
      </c>
      <c r="CE2" s="33">
        <v>76.14834603801995</v>
      </c>
      <c r="CF2" s="33">
        <v>78.64792490118577</v>
      </c>
      <c r="CG2" s="33">
        <v>85.43602013928101</v>
      </c>
      <c r="CH2" s="33">
        <v>83.72664690382081</v>
      </c>
      <c r="CI2" s="33">
        <v>93.91141774891774</v>
      </c>
      <c r="CJ2" s="33">
        <v>78.81623611895351</v>
      </c>
      <c r="CK2" s="33">
        <v>85.2679771315641</v>
      </c>
      <c r="CL2" s="33">
        <v>87.68657067570112</v>
      </c>
      <c r="CM2" s="34">
        <v>93.70968614718615</v>
      </c>
      <c r="CN2" s="18">
        <v>27</v>
      </c>
    </row>
    <row r="3" spans="1:92" ht="12.75">
      <c r="A3" s="18">
        <v>26</v>
      </c>
      <c r="B3" s="22">
        <v>88.35532626128602</v>
      </c>
      <c r="C3" s="33">
        <v>82.82124484562564</v>
      </c>
      <c r="D3" s="33">
        <v>92.08332048928024</v>
      </c>
      <c r="E3" s="33">
        <v>78.0210357667788</v>
      </c>
      <c r="F3" s="33">
        <v>88.83009607351713</v>
      </c>
      <c r="G3" s="33">
        <v>84.42242582838557</v>
      </c>
      <c r="H3" s="33">
        <v>92.75448704202574</v>
      </c>
      <c r="I3" s="33">
        <v>87.56204571142652</v>
      </c>
      <c r="J3" s="33">
        <v>91.3882416603005</v>
      </c>
      <c r="K3" s="33">
        <v>86.16178369274344</v>
      </c>
      <c r="L3" s="33">
        <v>89.95301533691627</v>
      </c>
      <c r="M3" s="33">
        <v>72.3136372571357</v>
      </c>
      <c r="N3" s="33">
        <v>74.1645920728738</v>
      </c>
      <c r="O3" s="33">
        <v>89.2965239524837</v>
      </c>
      <c r="P3" s="34">
        <v>79.29534509178472</v>
      </c>
      <c r="Q3" s="32">
        <v>72.24849947953663</v>
      </c>
      <c r="R3" s="33">
        <v>80.47327878519829</v>
      </c>
      <c r="S3" s="33">
        <v>84.33067964027717</v>
      </c>
      <c r="T3" s="33">
        <v>85.06385895666082</v>
      </c>
      <c r="U3" s="33">
        <v>90.73429451525428</v>
      </c>
      <c r="V3" s="33">
        <v>87.3528976183775</v>
      </c>
      <c r="W3" s="33">
        <v>91.0722338377137</v>
      </c>
      <c r="X3" s="33">
        <v>91.06826558374546</v>
      </c>
      <c r="Y3" s="33">
        <v>88.16448932044906</v>
      </c>
      <c r="Z3" s="33">
        <v>85.78426793364874</v>
      </c>
      <c r="AA3" s="33">
        <v>82.30176432614513</v>
      </c>
      <c r="AB3" s="33">
        <v>88.44940783330875</v>
      </c>
      <c r="AC3" s="33">
        <v>90.04422486698029</v>
      </c>
      <c r="AD3" s="33">
        <v>82.61225479027337</v>
      </c>
      <c r="AE3" s="34">
        <v>94.2325778796367</v>
      </c>
      <c r="AF3" s="32">
        <v>89.88988402378496</v>
      </c>
      <c r="AG3" s="33">
        <v>88.57346463306216</v>
      </c>
      <c r="AH3" s="33">
        <v>71.73324186133785</v>
      </c>
      <c r="AI3" s="33">
        <v>85.23708390852353</v>
      </c>
      <c r="AJ3" s="33">
        <v>79.73773113711194</v>
      </c>
      <c r="AK3" s="33">
        <v>82.9266487296673</v>
      </c>
      <c r="AL3" s="33">
        <v>91.30288287563829</v>
      </c>
      <c r="AM3" s="33">
        <v>89.16357795111665</v>
      </c>
      <c r="AN3" s="33">
        <v>92.47580738834608</v>
      </c>
      <c r="AO3" s="33">
        <v>79.08076340584081</v>
      </c>
      <c r="AP3" s="33">
        <v>94.30581969629957</v>
      </c>
      <c r="AQ3" s="33">
        <v>84.46847343403071</v>
      </c>
      <c r="AR3" s="33">
        <v>89.74701738749727</v>
      </c>
      <c r="AS3" s="33">
        <v>89.26386655140524</v>
      </c>
      <c r="AT3" s="34">
        <v>91.44478285732156</v>
      </c>
      <c r="AU3" s="32">
        <v>85.52289480385456</v>
      </c>
      <c r="AV3" s="33">
        <v>87.79307783719548</v>
      </c>
      <c r="AW3" s="33">
        <v>88.37084802022882</v>
      </c>
      <c r="AX3" s="33">
        <v>87.16591333503098</v>
      </c>
      <c r="AY3" s="33">
        <v>85.97372665174524</v>
      </c>
      <c r="AZ3" s="33">
        <v>89.4852611698587</v>
      </c>
      <c r="BA3" s="33">
        <v>90.818275077176</v>
      </c>
      <c r="BB3" s="33">
        <v>85.52577131331002</v>
      </c>
      <c r="BC3" s="33">
        <v>90.50909303115186</v>
      </c>
      <c r="BD3" s="33">
        <v>69.30525288265225</v>
      </c>
      <c r="BE3" s="33">
        <v>87.05485304169515</v>
      </c>
      <c r="BF3" s="33">
        <v>90.52876341924329</v>
      </c>
      <c r="BG3" s="33">
        <v>86.95458789576438</v>
      </c>
      <c r="BH3" s="33">
        <v>89.85806371990581</v>
      </c>
      <c r="BI3" s="34">
        <v>86.53262557016427</v>
      </c>
      <c r="BJ3" s="32">
        <v>91.47057650811522</v>
      </c>
      <c r="BK3" s="33">
        <v>79.89679970871921</v>
      </c>
      <c r="BL3" s="33">
        <v>94.54283268331257</v>
      </c>
      <c r="BM3" s="33">
        <v>92.39509591715475</v>
      </c>
      <c r="BN3" s="33">
        <v>83.18667546763523</v>
      </c>
      <c r="BO3" s="33">
        <v>93.27708922484467</v>
      </c>
      <c r="BP3" s="33">
        <v>91.97627424175411</v>
      </c>
      <c r="BQ3" s="33">
        <v>89.26864007165865</v>
      </c>
      <c r="BR3" s="33">
        <v>91.32508800968553</v>
      </c>
      <c r="BS3" s="33">
        <v>96.41773942431837</v>
      </c>
      <c r="BT3" s="33">
        <v>85.678961776098</v>
      </c>
      <c r="BU3" s="33">
        <v>93.57078134284016</v>
      </c>
      <c r="BV3" s="33">
        <v>88.47191340651094</v>
      </c>
      <c r="BW3" s="33">
        <v>82.9605687570084</v>
      </c>
      <c r="BX3" s="34">
        <v>82.46951324389406</v>
      </c>
      <c r="BY3" s="32">
        <v>80.46352903202748</v>
      </c>
      <c r="BZ3" s="33">
        <v>88.47761114014983</v>
      </c>
      <c r="CA3" s="33">
        <v>81.71668252628005</v>
      </c>
      <c r="CB3" s="33">
        <v>98.40266218129996</v>
      </c>
      <c r="CC3" s="33">
        <v>94.37604092673753</v>
      </c>
      <c r="CD3" s="33">
        <v>79.27999086396919</v>
      </c>
      <c r="CE3" s="33">
        <v>74.9453111388096</v>
      </c>
      <c r="CF3" s="33">
        <v>79.08943090792937</v>
      </c>
      <c r="CG3" s="33">
        <v>81.18271670709751</v>
      </c>
      <c r="CH3" s="33">
        <v>78.90053676973181</v>
      </c>
      <c r="CI3" s="33">
        <v>96.60162549868433</v>
      </c>
      <c r="CJ3" s="33">
        <v>77.95069056330667</v>
      </c>
      <c r="CK3" s="33">
        <v>86.35203818369453</v>
      </c>
      <c r="CL3" s="33">
        <v>82.54089099754735</v>
      </c>
      <c r="CM3" s="34">
        <v>93.44259936829596</v>
      </c>
      <c r="CN3" s="18">
        <v>26</v>
      </c>
    </row>
    <row r="4" spans="1:92" ht="13.5" thickBot="1">
      <c r="A4" s="25">
        <v>25</v>
      </c>
      <c r="B4" s="22">
        <v>85.50424557220896</v>
      </c>
      <c r="C4" s="33">
        <v>83.12864503705464</v>
      </c>
      <c r="D4" s="33">
        <v>92.61151176139734</v>
      </c>
      <c r="E4" s="33">
        <v>83.37650579567055</v>
      </c>
      <c r="F4" s="33">
        <v>91.2601549437934</v>
      </c>
      <c r="G4" s="33">
        <v>84.29853622307856</v>
      </c>
      <c r="H4" s="33">
        <v>91.62770700356513</v>
      </c>
      <c r="I4" s="33">
        <v>84.77603175703862</v>
      </c>
      <c r="J4" s="33">
        <v>86.48247465941975</v>
      </c>
      <c r="K4" s="33">
        <v>86.06930341884576</v>
      </c>
      <c r="L4" s="33">
        <v>89.88634599784487</v>
      </c>
      <c r="M4" s="33">
        <v>78.62441605771126</v>
      </c>
      <c r="N4" s="33">
        <v>76.92418312469799</v>
      </c>
      <c r="O4" s="33">
        <v>94.06502245953047</v>
      </c>
      <c r="P4" s="34">
        <v>80.32526598115844</v>
      </c>
      <c r="Q4" s="32">
        <v>72.47103639643686</v>
      </c>
      <c r="R4" s="33">
        <v>81.27494001252583</v>
      </c>
      <c r="S4" s="33">
        <v>87.17905259415556</v>
      </c>
      <c r="T4" s="33">
        <v>87.87395894215118</v>
      </c>
      <c r="U4" s="33">
        <v>89.69911405655112</v>
      </c>
      <c r="V4" s="33">
        <v>87.0541866854224</v>
      </c>
      <c r="W4" s="33">
        <v>88.51357062506949</v>
      </c>
      <c r="X4" s="33">
        <v>93.19752100387112</v>
      </c>
      <c r="Y4" s="33">
        <v>91.98062778817928</v>
      </c>
      <c r="Z4" s="33">
        <v>88.60418093432968</v>
      </c>
      <c r="AA4" s="33">
        <v>83.81552635431355</v>
      </c>
      <c r="AB4" s="33">
        <v>88.89535405267671</v>
      </c>
      <c r="AC4" s="33">
        <v>89.37829876073583</v>
      </c>
      <c r="AD4" s="33">
        <v>82.89948944605695</v>
      </c>
      <c r="AE4" s="34">
        <v>92.27397358129625</v>
      </c>
      <c r="AF4" s="32">
        <v>93.33858834613983</v>
      </c>
      <c r="AG4" s="33">
        <v>89.68733964357534</v>
      </c>
      <c r="AH4" s="33">
        <v>73.93424682148938</v>
      </c>
      <c r="AI4" s="33">
        <v>84.58653779265907</v>
      </c>
      <c r="AJ4" s="33">
        <v>80.96931117869333</v>
      </c>
      <c r="AK4" s="33">
        <v>80.33908525155667</v>
      </c>
      <c r="AL4" s="33">
        <v>88.09866728745448</v>
      </c>
      <c r="AM4" s="33">
        <v>91.37384769015203</v>
      </c>
      <c r="AN4" s="33">
        <v>89.05097347563023</v>
      </c>
      <c r="AO4" s="33">
        <v>81.48184872589907</v>
      </c>
      <c r="AP4" s="33">
        <v>93.02049948102581</v>
      </c>
      <c r="AQ4" s="33">
        <v>84.7588853281645</v>
      </c>
      <c r="AR4" s="33">
        <v>90.42206848368176</v>
      </c>
      <c r="AS4" s="33">
        <v>88.59624896672952</v>
      </c>
      <c r="AT4" s="34">
        <v>91.35582907642404</v>
      </c>
      <c r="AU4" s="32">
        <v>85.99897104971475</v>
      </c>
      <c r="AV4" s="33">
        <v>85.70749931482196</v>
      </c>
      <c r="AW4" s="33">
        <v>89.92910311571639</v>
      </c>
      <c r="AX4" s="33">
        <v>83.43204740001079</v>
      </c>
      <c r="AY4" s="33">
        <v>86.36247888055668</v>
      </c>
      <c r="AZ4" s="33">
        <v>89.19275970448739</v>
      </c>
      <c r="BA4" s="33">
        <v>89.65635118758689</v>
      </c>
      <c r="BB4" s="33">
        <v>89.34768943659104</v>
      </c>
      <c r="BC4" s="33">
        <v>92.05253350768224</v>
      </c>
      <c r="BD4" s="33">
        <v>72.54477751251207</v>
      </c>
      <c r="BE4" s="33">
        <v>89.72984685032739</v>
      </c>
      <c r="BF4" s="33">
        <v>93.59672856383384</v>
      </c>
      <c r="BG4" s="33">
        <v>88.18905041479414</v>
      </c>
      <c r="BH4" s="33">
        <v>89.04788618449946</v>
      </c>
      <c r="BI4" s="34">
        <v>87.29719641109803</v>
      </c>
      <c r="BJ4" s="32">
        <v>90.80315192901006</v>
      </c>
      <c r="BK4" s="33">
        <v>78.2140174492005</v>
      </c>
      <c r="BL4" s="33">
        <v>94.30129746302516</v>
      </c>
      <c r="BM4" s="33">
        <v>92.36164673321424</v>
      </c>
      <c r="BN4" s="33">
        <v>83.66688011750941</v>
      </c>
      <c r="BO4" s="33">
        <v>95.25025896427499</v>
      </c>
      <c r="BP4" s="33">
        <v>90.38553842335307</v>
      </c>
      <c r="BQ4" s="33">
        <v>88.65170325902592</v>
      </c>
      <c r="BR4" s="33">
        <v>92.42538235135488</v>
      </c>
      <c r="BS4" s="33">
        <v>95.29738933411701</v>
      </c>
      <c r="BT4" s="33">
        <v>86.12655329034047</v>
      </c>
      <c r="BU4" s="33">
        <v>91.58698524968548</v>
      </c>
      <c r="BV4" s="33">
        <v>89.50668598923747</v>
      </c>
      <c r="BW4" s="33">
        <v>82.74229645259395</v>
      </c>
      <c r="BX4" s="34">
        <v>88.00584360550036</v>
      </c>
      <c r="BY4" s="32">
        <v>82.32531713561463</v>
      </c>
      <c r="BZ4" s="33">
        <v>88.88603213677585</v>
      </c>
      <c r="CA4" s="33">
        <v>84.13312904571487</v>
      </c>
      <c r="CB4" s="33">
        <v>96.7896958580025</v>
      </c>
      <c r="CC4" s="33">
        <v>92.73848768825886</v>
      </c>
      <c r="CD4" s="33">
        <v>79.43211206540727</v>
      </c>
      <c r="CE4" s="33">
        <v>78.16739152448534</v>
      </c>
      <c r="CF4" s="33">
        <v>79.07326033573173</v>
      </c>
      <c r="CG4" s="33">
        <v>82.38633972392553</v>
      </c>
      <c r="CH4" s="33">
        <v>82.26043462851243</v>
      </c>
      <c r="CI4" s="33">
        <v>95.56595474192729</v>
      </c>
      <c r="CJ4" s="33">
        <v>82.88883778946709</v>
      </c>
      <c r="CK4" s="33">
        <v>86.73317524707686</v>
      </c>
      <c r="CL4" s="33">
        <v>86.21891933390789</v>
      </c>
      <c r="CM4" s="34">
        <v>91.72058759106815</v>
      </c>
      <c r="CN4" s="25">
        <v>25</v>
      </c>
    </row>
    <row r="5" spans="1:92" ht="12.75">
      <c r="A5" s="29">
        <v>24</v>
      </c>
      <c r="B5" s="19">
        <v>84.59566334508285</v>
      </c>
      <c r="C5" s="69">
        <v>82.73898669270186</v>
      </c>
      <c r="D5" s="69">
        <v>92.59804626058497</v>
      </c>
      <c r="E5" s="69">
        <v>82.29016576818435</v>
      </c>
      <c r="F5" s="69">
        <v>90.61034338898116</v>
      </c>
      <c r="G5" s="69">
        <v>84.52095624533705</v>
      </c>
      <c r="H5" s="69">
        <v>91.70972953774813</v>
      </c>
      <c r="I5" s="69">
        <v>85.88408421214149</v>
      </c>
      <c r="J5" s="69">
        <v>87.80078080674056</v>
      </c>
      <c r="K5" s="69">
        <v>86.44048562806303</v>
      </c>
      <c r="L5" s="69">
        <v>93.13123763061843</v>
      </c>
      <c r="M5" s="69">
        <v>76.69511498563357</v>
      </c>
      <c r="N5" s="69">
        <v>74.86002384698206</v>
      </c>
      <c r="O5" s="69">
        <v>93.47793560069103</v>
      </c>
      <c r="P5" s="70">
        <v>79.69843900079968</v>
      </c>
      <c r="Q5" s="71">
        <v>72.97899311301015</v>
      </c>
      <c r="R5" s="69">
        <v>79.54289054598652</v>
      </c>
      <c r="S5" s="69">
        <v>87.91909465663335</v>
      </c>
      <c r="T5" s="69">
        <v>86.71818986826727</v>
      </c>
      <c r="U5" s="69">
        <v>92.5757872287671</v>
      </c>
      <c r="V5" s="69">
        <v>88.4127100281899</v>
      </c>
      <c r="W5" s="69">
        <v>90.04143737239713</v>
      </c>
      <c r="X5" s="69">
        <v>91.97467956879723</v>
      </c>
      <c r="Y5" s="69">
        <v>91.28386570000347</v>
      </c>
      <c r="Z5" s="69">
        <v>88.69063496273247</v>
      </c>
      <c r="AA5" s="69">
        <v>83.15303813403659</v>
      </c>
      <c r="AB5" s="69">
        <v>89.2141894010702</v>
      </c>
      <c r="AC5" s="69">
        <v>90.71550584348572</v>
      </c>
      <c r="AD5" s="69">
        <v>82.23951576459316</v>
      </c>
      <c r="AE5" s="70">
        <v>95.03965808013795</v>
      </c>
      <c r="AF5" s="71">
        <v>93.30179594227582</v>
      </c>
      <c r="AG5" s="69">
        <v>87.97855858451835</v>
      </c>
      <c r="AH5" s="69">
        <v>72.12646646868784</v>
      </c>
      <c r="AI5" s="69">
        <v>84.96011877269618</v>
      </c>
      <c r="AJ5" s="69">
        <v>81.22516089002157</v>
      </c>
      <c r="AK5" s="69">
        <v>80.57749722327895</v>
      </c>
      <c r="AL5" s="69">
        <v>91.59743532181612</v>
      </c>
      <c r="AM5" s="69">
        <v>91.53851178920839</v>
      </c>
      <c r="AN5" s="69">
        <v>92.30528069281938</v>
      </c>
      <c r="AO5" s="69">
        <v>79.6419094192701</v>
      </c>
      <c r="AP5" s="69">
        <v>92.07171382109462</v>
      </c>
      <c r="AQ5" s="69">
        <v>84.79524519168483</v>
      </c>
      <c r="AR5" s="69">
        <v>90.85694109382189</v>
      </c>
      <c r="AS5" s="69">
        <v>89.67908240710098</v>
      </c>
      <c r="AT5" s="70">
        <v>92.07714289924043</v>
      </c>
      <c r="AU5" s="71">
        <v>89.14570159802358</v>
      </c>
      <c r="AV5" s="69">
        <v>89.14266822358927</v>
      </c>
      <c r="AW5" s="69">
        <v>92.0480645128865</v>
      </c>
      <c r="AX5" s="69">
        <v>86.82514094952175</v>
      </c>
      <c r="AY5" s="69">
        <v>86.75135895666082</v>
      </c>
      <c r="AZ5" s="69">
        <v>91.99767718521589</v>
      </c>
      <c r="BA5" s="69">
        <v>89.12576489128347</v>
      </c>
      <c r="BB5" s="69">
        <v>89.03632113930101</v>
      </c>
      <c r="BC5" s="69">
        <v>94.8572339940761</v>
      </c>
      <c r="BD5" s="69">
        <v>70.5586029080998</v>
      </c>
      <c r="BE5" s="69">
        <v>89.56887630343513</v>
      </c>
      <c r="BF5" s="69">
        <v>89.81558536492749</v>
      </c>
      <c r="BG5" s="69">
        <v>88.96095491625678</v>
      </c>
      <c r="BH5" s="69">
        <v>87.7319920791283</v>
      </c>
      <c r="BI5" s="70">
        <v>84.66113837143249</v>
      </c>
      <c r="BJ5" s="71">
        <v>90.42483336237207</v>
      </c>
      <c r="BK5" s="69">
        <v>79.16248380532436</v>
      </c>
      <c r="BL5" s="69">
        <v>95.54867683915671</v>
      </c>
      <c r="BM5" s="69">
        <v>93.386564171123</v>
      </c>
      <c r="BN5" s="69">
        <v>84.99438368648894</v>
      </c>
      <c r="BO5" s="69">
        <v>92.49106288448395</v>
      </c>
      <c r="BP5" s="69">
        <v>93.34981203007519</v>
      </c>
      <c r="BQ5" s="69">
        <v>89.43907657959517</v>
      </c>
      <c r="BR5" s="69">
        <v>89.41569119734754</v>
      </c>
      <c r="BS5" s="69">
        <v>96.53058403584718</v>
      </c>
      <c r="BT5" s="69">
        <v>88.5496560585957</v>
      </c>
      <c r="BU5" s="69">
        <v>94.49497702589808</v>
      </c>
      <c r="BV5" s="69">
        <v>90.3654163904551</v>
      </c>
      <c r="BW5" s="69">
        <v>83.11936442470498</v>
      </c>
      <c r="BX5" s="70">
        <v>83.5185591627155</v>
      </c>
      <c r="BY5" s="71">
        <v>82.64800704970983</v>
      </c>
      <c r="BZ5" s="69">
        <v>88.84060122454085</v>
      </c>
      <c r="CA5" s="69">
        <v>84.8776120894929</v>
      </c>
      <c r="CB5" s="69">
        <v>99.09616750208855</v>
      </c>
      <c r="CC5" s="69">
        <v>93.70487845058278</v>
      </c>
      <c r="CD5" s="69">
        <v>78.19760337271948</v>
      </c>
      <c r="CE5" s="69">
        <v>77.06960411020009</v>
      </c>
      <c r="CF5" s="69">
        <v>81.41519016758954</v>
      </c>
      <c r="CG5" s="69">
        <v>80.42339204483167</v>
      </c>
      <c r="CH5" s="69">
        <v>83.97681297031143</v>
      </c>
      <c r="CI5" s="69">
        <v>97.17659037299131</v>
      </c>
      <c r="CJ5" s="69">
        <v>79.92791442733393</v>
      </c>
      <c r="CK5" s="69">
        <v>85.81139709533673</v>
      </c>
      <c r="CL5" s="69">
        <v>86.96127652017745</v>
      </c>
      <c r="CM5" s="70">
        <v>92.53596988237082</v>
      </c>
      <c r="CN5" s="29">
        <v>24</v>
      </c>
    </row>
    <row r="6" spans="1:92" ht="12.75">
      <c r="A6" s="18">
        <v>23</v>
      </c>
      <c r="B6" s="22">
        <v>82.48164168818026</v>
      </c>
      <c r="C6" s="23">
        <v>83.5943174542313</v>
      </c>
      <c r="D6" s="23">
        <v>92.60979329184</v>
      </c>
      <c r="E6" s="23">
        <v>81.73250798111818</v>
      </c>
      <c r="F6" s="23">
        <v>92.07079323674087</v>
      </c>
      <c r="G6" s="23">
        <v>85.69838698278933</v>
      </c>
      <c r="H6" s="23">
        <v>92.28811765003715</v>
      </c>
      <c r="I6" s="23">
        <v>84.99135839968054</v>
      </c>
      <c r="J6" s="23">
        <v>90.96272880138811</v>
      </c>
      <c r="K6" s="23">
        <v>86.30340464202695</v>
      </c>
      <c r="L6" s="23">
        <v>92.81846855701345</v>
      </c>
      <c r="M6" s="23">
        <v>78.43306374580436</v>
      </c>
      <c r="N6" s="23">
        <v>77.21292266161024</v>
      </c>
      <c r="O6" s="23">
        <v>88.35264879661501</v>
      </c>
      <c r="P6" s="24">
        <v>78.33152273136793</v>
      </c>
      <c r="Q6" s="22">
        <v>73.13226584279552</v>
      </c>
      <c r="R6" s="23">
        <v>81.30976637517222</v>
      </c>
      <c r="S6" s="23">
        <v>89.63719535314299</v>
      </c>
      <c r="T6" s="23">
        <v>86.04564517645349</v>
      </c>
      <c r="U6" s="23">
        <v>92.12793205533144</v>
      </c>
      <c r="V6" s="23">
        <v>85.41854808816716</v>
      </c>
      <c r="W6" s="23">
        <v>90.08654487752617</v>
      </c>
      <c r="X6" s="23">
        <v>92.26100124792075</v>
      </c>
      <c r="Y6" s="23">
        <v>90.69476645707633</v>
      </c>
      <c r="Z6" s="23">
        <v>83.64392559973392</v>
      </c>
      <c r="AA6" s="23">
        <v>84.37568577855293</v>
      </c>
      <c r="AB6" s="23">
        <v>90.3464611647308</v>
      </c>
      <c r="AC6" s="23">
        <v>91.4330922099094</v>
      </c>
      <c r="AD6" s="23">
        <v>84.1272373013186</v>
      </c>
      <c r="AE6" s="24">
        <v>94.32277393055088</v>
      </c>
      <c r="AF6" s="22">
        <v>92.00236879625761</v>
      </c>
      <c r="AG6" s="23">
        <v>90.18309917175847</v>
      </c>
      <c r="AH6" s="23">
        <v>76.56196753023377</v>
      </c>
      <c r="AI6" s="23">
        <v>84.84024614191192</v>
      </c>
      <c r="AJ6" s="23">
        <v>82.27304189618431</v>
      </c>
      <c r="AK6" s="23">
        <v>80.85635985388308</v>
      </c>
      <c r="AL6" s="23">
        <v>92.56371001258603</v>
      </c>
      <c r="AM6" s="23">
        <v>91.18011474312121</v>
      </c>
      <c r="AN6" s="23">
        <v>91.1220572696175</v>
      </c>
      <c r="AO6" s="23">
        <v>82.68659893423657</v>
      </c>
      <c r="AP6" s="23">
        <v>90.0473216240244</v>
      </c>
      <c r="AQ6" s="23">
        <v>85.03529053393774</v>
      </c>
      <c r="AR6" s="23">
        <v>91.2351459553842</v>
      </c>
      <c r="AS6" s="23">
        <v>87.85050138262548</v>
      </c>
      <c r="AT6" s="24">
        <v>91.60586282544823</v>
      </c>
      <c r="AU6" s="22">
        <v>90.5792621780238</v>
      </c>
      <c r="AV6" s="23">
        <v>89.78535481085622</v>
      </c>
      <c r="AW6" s="23">
        <v>86.21043078581778</v>
      </c>
      <c r="AX6" s="23">
        <v>85.11531082835094</v>
      </c>
      <c r="AY6" s="23">
        <v>83.25896162200173</v>
      </c>
      <c r="AZ6" s="23">
        <v>89.85023107155628</v>
      </c>
      <c r="BA6" s="23">
        <v>87.40518728490865</v>
      </c>
      <c r="BB6" s="23">
        <v>90.00963099221613</v>
      </c>
      <c r="BC6" s="23">
        <v>94.68476469176764</v>
      </c>
      <c r="BD6" s="23">
        <v>70.88453502358806</v>
      </c>
      <c r="BE6" s="23">
        <v>89.82238709065672</v>
      </c>
      <c r="BF6" s="23">
        <v>90.89507396167444</v>
      </c>
      <c r="BG6" s="23">
        <v>91.56788056969776</v>
      </c>
      <c r="BH6" s="23">
        <v>86.65928003311906</v>
      </c>
      <c r="BI6" s="24">
        <v>84.30407895400492</v>
      </c>
      <c r="BJ6" s="22">
        <v>89.50577208023029</v>
      </c>
      <c r="BK6" s="23">
        <v>78.40850685835206</v>
      </c>
      <c r="BL6" s="23">
        <v>95.35869870981931</v>
      </c>
      <c r="BM6" s="23">
        <v>91.39698806064737</v>
      </c>
      <c r="BN6" s="23">
        <v>89.08813299815453</v>
      </c>
      <c r="BO6" s="23">
        <v>96.27409831995577</v>
      </c>
      <c r="BP6" s="23">
        <v>92.40737535311837</v>
      </c>
      <c r="BQ6" s="23">
        <v>91.51537328913489</v>
      </c>
      <c r="BR6" s="23">
        <v>91.24707931736131</v>
      </c>
      <c r="BS6" s="23">
        <v>96.60769620355366</v>
      </c>
      <c r="BT6" s="23">
        <v>89.30154664736708</v>
      </c>
      <c r="BU6" s="23">
        <v>94.07674996540928</v>
      </c>
      <c r="BV6" s="23">
        <v>90.05633008837678</v>
      </c>
      <c r="BW6" s="23">
        <v>84.33243615801499</v>
      </c>
      <c r="BX6" s="24">
        <v>82.88314046696736</v>
      </c>
      <c r="BY6" s="22">
        <v>82.3719074967897</v>
      </c>
      <c r="BZ6" s="23">
        <v>92.85967910197617</v>
      </c>
      <c r="CA6" s="23">
        <v>87.14539994001899</v>
      </c>
      <c r="CB6" s="23">
        <v>98.37840156172032</v>
      </c>
      <c r="CC6" s="23">
        <v>95.03455624581618</v>
      </c>
      <c r="CD6" s="23">
        <v>80.25498636733661</v>
      </c>
      <c r="CE6" s="23">
        <v>77.4870838518705</v>
      </c>
      <c r="CF6" s="23">
        <v>80.29326935198183</v>
      </c>
      <c r="CG6" s="23">
        <v>80.6800192131495</v>
      </c>
      <c r="CH6" s="23">
        <v>82.57827176151648</v>
      </c>
      <c r="CI6" s="23">
        <v>97.75703463203463</v>
      </c>
      <c r="CJ6" s="23">
        <v>82.00439281507394</v>
      </c>
      <c r="CK6" s="23">
        <v>87.26270211618846</v>
      </c>
      <c r="CL6" s="23">
        <v>86.77318549868691</v>
      </c>
      <c r="CM6" s="24">
        <v>93.8897063760437</v>
      </c>
      <c r="CN6" s="18">
        <v>23</v>
      </c>
    </row>
    <row r="7" spans="1:92" ht="12.75">
      <c r="A7" s="18">
        <v>22</v>
      </c>
      <c r="B7" s="22">
        <v>79.68886801952826</v>
      </c>
      <c r="C7" s="23">
        <v>82.50662989463635</v>
      </c>
      <c r="D7" s="23">
        <v>90.917541960963</v>
      </c>
      <c r="E7" s="23">
        <v>81.87442022899353</v>
      </c>
      <c r="F7" s="23">
        <v>89.5513339572937</v>
      </c>
      <c r="G7" s="23">
        <v>82.88349588384924</v>
      </c>
      <c r="H7" s="23">
        <v>91.27929312515059</v>
      </c>
      <c r="I7" s="23">
        <v>80.85261847267165</v>
      </c>
      <c r="J7" s="23">
        <v>93.53317720403466</v>
      </c>
      <c r="K7" s="23">
        <v>79.76939274935641</v>
      </c>
      <c r="L7" s="23">
        <v>91.65579702213502</v>
      </c>
      <c r="M7" s="23">
        <v>74.92790434552111</v>
      </c>
      <c r="N7" s="23">
        <v>79.25155966623527</v>
      </c>
      <c r="O7" s="23">
        <v>87.70336203246757</v>
      </c>
      <c r="P7" s="24">
        <v>73.1344848370895</v>
      </c>
      <c r="Q7" s="22">
        <v>71.97837139478679</v>
      </c>
      <c r="R7" s="23">
        <v>85.79837335530564</v>
      </c>
      <c r="S7" s="23">
        <v>89.25116287968623</v>
      </c>
      <c r="T7" s="23">
        <v>87.49432973175401</v>
      </c>
      <c r="U7" s="23">
        <v>90.54123980544765</v>
      </c>
      <c r="V7" s="23">
        <v>82.24115370416015</v>
      </c>
      <c r="W7" s="23">
        <v>88.84357344930439</v>
      </c>
      <c r="X7" s="23">
        <v>88.62817961777782</v>
      </c>
      <c r="Y7" s="23">
        <v>90.03037799036588</v>
      </c>
      <c r="Z7" s="23">
        <v>81.31862559761672</v>
      </c>
      <c r="AA7" s="23">
        <v>86.12058245506557</v>
      </c>
      <c r="AB7" s="23">
        <v>88.26019639115614</v>
      </c>
      <c r="AC7" s="23">
        <v>90.33078268891636</v>
      </c>
      <c r="AD7" s="23">
        <v>82.82142188798873</v>
      </c>
      <c r="AE7" s="24">
        <v>87.67382879879179</v>
      </c>
      <c r="AF7" s="22">
        <v>91.14930153440383</v>
      </c>
      <c r="AG7" s="23">
        <v>88.70971021420613</v>
      </c>
      <c r="AH7" s="23">
        <v>76.77832105937168</v>
      </c>
      <c r="AI7" s="23">
        <v>81.96896551746465</v>
      </c>
      <c r="AJ7" s="23">
        <v>78.99331234192589</v>
      </c>
      <c r="AK7" s="23">
        <v>77.91745774703104</v>
      </c>
      <c r="AL7" s="23">
        <v>89.2494434988243</v>
      </c>
      <c r="AM7" s="23">
        <v>91.25353706607578</v>
      </c>
      <c r="AN7" s="23">
        <v>87.69488043327725</v>
      </c>
      <c r="AO7" s="23">
        <v>80.09280647237976</v>
      </c>
      <c r="AP7" s="23">
        <v>90.39284539625434</v>
      </c>
      <c r="AQ7" s="23">
        <v>82.5021401251715</v>
      </c>
      <c r="AR7" s="23">
        <v>91.87024726169969</v>
      </c>
      <c r="AS7" s="23">
        <v>86.49808872072973</v>
      </c>
      <c r="AT7" s="24">
        <v>93.48841314742849</v>
      </c>
      <c r="AU7" s="22">
        <v>88.29271736524394</v>
      </c>
      <c r="AV7" s="23">
        <v>83.24118452017562</v>
      </c>
      <c r="AW7" s="23">
        <v>83.68221113376585</v>
      </c>
      <c r="AX7" s="23">
        <v>82.45790311177981</v>
      </c>
      <c r="AY7" s="23">
        <v>82.39975774837129</v>
      </c>
      <c r="AZ7" s="23">
        <v>89.70315971961213</v>
      </c>
      <c r="BA7" s="23">
        <v>88.26375224823536</v>
      </c>
      <c r="BB7" s="23">
        <v>88.25555684886349</v>
      </c>
      <c r="BC7" s="23">
        <v>94.29303982624415</v>
      </c>
      <c r="BD7" s="23">
        <v>70.7013297568756</v>
      </c>
      <c r="BE7" s="23">
        <v>87.58039172791831</v>
      </c>
      <c r="BF7" s="23">
        <v>92.14239945591069</v>
      </c>
      <c r="BG7" s="23">
        <v>91.39104731299173</v>
      </c>
      <c r="BH7" s="23">
        <v>85.8964514754426</v>
      </c>
      <c r="BI7" s="24">
        <v>88.0462444361051</v>
      </c>
      <c r="BJ7" s="22">
        <v>86.69401818860361</v>
      </c>
      <c r="BK7" s="23">
        <v>74.16085356639941</v>
      </c>
      <c r="BL7" s="23">
        <v>93.72648925783938</v>
      </c>
      <c r="BM7" s="23">
        <v>92.46152863590945</v>
      </c>
      <c r="BN7" s="23">
        <v>87.92213731064855</v>
      </c>
      <c r="BO7" s="23">
        <v>94.70337234493918</v>
      </c>
      <c r="BP7" s="23">
        <v>90.29886923934912</v>
      </c>
      <c r="BQ7" s="23">
        <v>93.07255344987543</v>
      </c>
      <c r="BR7" s="23">
        <v>90.65796540746062</v>
      </c>
      <c r="BS7" s="23">
        <v>92.30879562536245</v>
      </c>
      <c r="BT7" s="23">
        <v>85.77903077949854</v>
      </c>
      <c r="BU7" s="23">
        <v>86.19732363277929</v>
      </c>
      <c r="BV7" s="23">
        <v>90.58178210678211</v>
      </c>
      <c r="BW7" s="23">
        <v>83.67406412256324</v>
      </c>
      <c r="BX7" s="24">
        <v>79.17178047744073</v>
      </c>
      <c r="BY7" s="22">
        <v>82.48946282139511</v>
      </c>
      <c r="BZ7" s="23">
        <v>93.23377853718748</v>
      </c>
      <c r="CA7" s="23">
        <v>82.50675124220689</v>
      </c>
      <c r="CB7" s="23">
        <v>98.8310053207886</v>
      </c>
      <c r="CC7" s="23">
        <v>92.14381710430978</v>
      </c>
      <c r="CD7" s="23">
        <v>78.77085234690227</v>
      </c>
      <c r="CE7" s="23">
        <v>79.39287650039098</v>
      </c>
      <c r="CF7" s="23">
        <v>75.6965017801032</v>
      </c>
      <c r="CG7" s="23">
        <v>77.62290870651013</v>
      </c>
      <c r="CH7" s="23">
        <v>80.09076050779511</v>
      </c>
      <c r="CI7" s="23">
        <v>96.95504838298955</v>
      </c>
      <c r="CJ7" s="23">
        <v>78.16798412012102</v>
      </c>
      <c r="CK7" s="23">
        <v>85.09992328854894</v>
      </c>
      <c r="CL7" s="23">
        <v>87.05908067917088</v>
      </c>
      <c r="CM7" s="24">
        <v>93.1159808314607</v>
      </c>
      <c r="CN7" s="18">
        <v>22</v>
      </c>
    </row>
    <row r="8" spans="1:92" ht="13.5" thickBot="1">
      <c r="A8" s="30">
        <v>21</v>
      </c>
      <c r="B8" s="26">
        <v>79.29737301642336</v>
      </c>
      <c r="C8" s="27">
        <v>84.61008155544769</v>
      </c>
      <c r="D8" s="27">
        <v>93.48865917538686</v>
      </c>
      <c r="E8" s="27">
        <v>82.00379046540374</v>
      </c>
      <c r="F8" s="27">
        <v>94.04419321249986</v>
      </c>
      <c r="G8" s="27">
        <v>85.97781522867335</v>
      </c>
      <c r="H8" s="27">
        <v>93.2957369543754</v>
      </c>
      <c r="I8" s="27">
        <v>87.21677566225621</v>
      </c>
      <c r="J8" s="27">
        <v>92.46732306171666</v>
      </c>
      <c r="K8" s="27">
        <v>87.74498887204837</v>
      </c>
      <c r="L8" s="27">
        <v>91.47307415442427</v>
      </c>
      <c r="M8" s="27">
        <v>78.61264670789842</v>
      </c>
      <c r="N8" s="27">
        <v>80.75042668154796</v>
      </c>
      <c r="O8" s="27">
        <v>92.39695329672448</v>
      </c>
      <c r="P8" s="28">
        <v>77.28061328662015</v>
      </c>
      <c r="Q8" s="26">
        <v>69.07643936917393</v>
      </c>
      <c r="R8" s="27">
        <v>85.975639306875</v>
      </c>
      <c r="S8" s="27">
        <v>85.3759114243668</v>
      </c>
      <c r="T8" s="27">
        <v>90.65799478934491</v>
      </c>
      <c r="U8" s="27">
        <v>95.91751163701966</v>
      </c>
      <c r="V8" s="27">
        <v>86.03930921396598</v>
      </c>
      <c r="W8" s="27">
        <v>89.31224215017122</v>
      </c>
      <c r="X8" s="27">
        <v>92.19034592409878</v>
      </c>
      <c r="Y8" s="27">
        <v>93.2664546467178</v>
      </c>
      <c r="Z8" s="27">
        <v>84.31871986179767</v>
      </c>
      <c r="AA8" s="27">
        <v>88.15349864560392</v>
      </c>
      <c r="AB8" s="27">
        <v>91.88556054717382</v>
      </c>
      <c r="AC8" s="27">
        <v>84.62013507087877</v>
      </c>
      <c r="AD8" s="27">
        <v>84.51147574139564</v>
      </c>
      <c r="AE8" s="28">
        <v>90.65694809047211</v>
      </c>
      <c r="AF8" s="26">
        <v>92.87404685957317</v>
      </c>
      <c r="AG8" s="27">
        <v>87.83842128927942</v>
      </c>
      <c r="AH8" s="27">
        <v>74.43785556337043</v>
      </c>
      <c r="AI8" s="27">
        <v>83.32255402449911</v>
      </c>
      <c r="AJ8" s="27">
        <v>82.5414705791708</v>
      </c>
      <c r="AK8" s="27">
        <v>79.88461134170515</v>
      </c>
      <c r="AL8" s="27">
        <v>89.98107774926999</v>
      </c>
      <c r="AM8" s="27">
        <v>90.43567069848534</v>
      </c>
      <c r="AN8" s="27">
        <v>90.48189423933131</v>
      </c>
      <c r="AO8" s="27">
        <v>84.00696325244381</v>
      </c>
      <c r="AP8" s="27">
        <v>90.68209673833243</v>
      </c>
      <c r="AQ8" s="27">
        <v>84.83585872344455</v>
      </c>
      <c r="AR8" s="27">
        <v>89.54622230257242</v>
      </c>
      <c r="AS8" s="27">
        <v>85.33881112530999</v>
      </c>
      <c r="AT8" s="28">
        <v>92.6312131613619</v>
      </c>
      <c r="AU8" s="26">
        <v>90.90982198579452</v>
      </c>
      <c r="AV8" s="27">
        <v>86.17188051375695</v>
      </c>
      <c r="AW8" s="27">
        <v>86.6186812551801</v>
      </c>
      <c r="AX8" s="27">
        <v>82.13175183787311</v>
      </c>
      <c r="AY8" s="27">
        <v>81.165797261049</v>
      </c>
      <c r="AZ8" s="27">
        <v>86.4144800957158</v>
      </c>
      <c r="BA8" s="27">
        <v>89.19508375131946</v>
      </c>
      <c r="BB8" s="27">
        <v>89.64829060464072</v>
      </c>
      <c r="BC8" s="27">
        <v>89.82269824209183</v>
      </c>
      <c r="BD8" s="27">
        <v>69.7762621309532</v>
      </c>
      <c r="BE8" s="27">
        <v>90.49921713594483</v>
      </c>
      <c r="BF8" s="27">
        <v>94.22826513472967</v>
      </c>
      <c r="BG8" s="27">
        <v>90.23464161061415</v>
      </c>
      <c r="BH8" s="27">
        <v>86.21857366296726</v>
      </c>
      <c r="BI8" s="28">
        <v>86.30729227548451</v>
      </c>
      <c r="BJ8" s="26">
        <v>88.24401919379036</v>
      </c>
      <c r="BK8" s="27">
        <v>78.71213398009736</v>
      </c>
      <c r="BL8" s="27">
        <v>95.64877292594683</v>
      </c>
      <c r="BM8" s="27">
        <v>93.17634121535723</v>
      </c>
      <c r="BN8" s="27">
        <v>88.2361124869706</v>
      </c>
      <c r="BO8" s="27">
        <v>94.34886659446155</v>
      </c>
      <c r="BP8" s="27">
        <v>88.89843680347113</v>
      </c>
      <c r="BQ8" s="27">
        <v>93.46814896265697</v>
      </c>
      <c r="BR8" s="27">
        <v>91.66677051654167</v>
      </c>
      <c r="BS8" s="27">
        <v>96.20803400134062</v>
      </c>
      <c r="BT8" s="27">
        <v>86.01327445755363</v>
      </c>
      <c r="BU8" s="27">
        <v>95.30719417670218</v>
      </c>
      <c r="BV8" s="27">
        <v>85.49152869547606</v>
      </c>
      <c r="BW8" s="27">
        <v>82.27356847322523</v>
      </c>
      <c r="BX8" s="28">
        <v>83.4487691560918</v>
      </c>
      <c r="BY8" s="26">
        <v>81.41837496133834</v>
      </c>
      <c r="BZ8" s="27">
        <v>92.51843756294556</v>
      </c>
      <c r="CA8" s="27">
        <v>85.57909301690768</v>
      </c>
      <c r="CB8" s="27">
        <v>98.50557011214906</v>
      </c>
      <c r="CC8" s="27">
        <v>91.83436371451243</v>
      </c>
      <c r="CD8" s="27">
        <v>80.76304413867342</v>
      </c>
      <c r="CE8" s="27">
        <v>77.2209414346142</v>
      </c>
      <c r="CF8" s="27">
        <v>75.86141690964345</v>
      </c>
      <c r="CG8" s="27">
        <v>78.49756219710453</v>
      </c>
      <c r="CH8" s="27">
        <v>77.14229846134882</v>
      </c>
      <c r="CI8" s="27">
        <v>98.07941064783171</v>
      </c>
      <c r="CJ8" s="27">
        <v>80.11420874870532</v>
      </c>
      <c r="CK8" s="27">
        <v>85.27434443046573</v>
      </c>
      <c r="CL8" s="27">
        <v>80.30735570260742</v>
      </c>
      <c r="CM8" s="28">
        <v>91.72423238046808</v>
      </c>
      <c r="CN8" s="30">
        <v>21</v>
      </c>
    </row>
    <row r="9" spans="1:92" ht="12.75">
      <c r="A9" s="29">
        <v>20</v>
      </c>
      <c r="B9" s="19">
        <v>81.9655137061181</v>
      </c>
      <c r="C9" s="20">
        <v>83.37640292184645</v>
      </c>
      <c r="D9" s="20">
        <v>87.90707418718591</v>
      </c>
      <c r="E9" s="20">
        <v>85.19086264512971</v>
      </c>
      <c r="F9" s="20">
        <v>92.06948545153217</v>
      </c>
      <c r="G9" s="20">
        <v>84.01854269803523</v>
      </c>
      <c r="H9" s="20">
        <v>93.00093267411212</v>
      </c>
      <c r="I9" s="20">
        <v>87.33494463638495</v>
      </c>
      <c r="J9" s="20">
        <v>91.96640291763795</v>
      </c>
      <c r="K9" s="20">
        <v>85.8630551584987</v>
      </c>
      <c r="L9" s="20">
        <v>89.02877346949226</v>
      </c>
      <c r="M9" s="20">
        <v>78.7915081223299</v>
      </c>
      <c r="N9" s="20">
        <v>80.18469681980922</v>
      </c>
      <c r="O9" s="20">
        <v>93.3919948399118</v>
      </c>
      <c r="P9" s="21">
        <v>77.73596640792091</v>
      </c>
      <c r="Q9" s="19">
        <v>71.16462835024215</v>
      </c>
      <c r="R9" s="20">
        <v>83.27995321397866</v>
      </c>
      <c r="S9" s="20">
        <v>84.95066000627651</v>
      </c>
      <c r="T9" s="20">
        <v>89.43399628071185</v>
      </c>
      <c r="U9" s="20">
        <v>94.61952617049872</v>
      </c>
      <c r="V9" s="20">
        <v>85.2719693521955</v>
      </c>
      <c r="W9" s="20">
        <v>89.99776341250967</v>
      </c>
      <c r="X9" s="20">
        <v>93.23486846556573</v>
      </c>
      <c r="Y9" s="20">
        <v>91.92982552774247</v>
      </c>
      <c r="Z9" s="20">
        <v>82.43175908784335</v>
      </c>
      <c r="AA9" s="20">
        <v>86.81287782801445</v>
      </c>
      <c r="AB9" s="20">
        <v>89.49034356085777</v>
      </c>
      <c r="AC9" s="20">
        <v>88.48191129998911</v>
      </c>
      <c r="AD9" s="20">
        <v>78.46310837674415</v>
      </c>
      <c r="AE9" s="21">
        <v>93.3660740904549</v>
      </c>
      <c r="AF9" s="19">
        <v>92.55469344846783</v>
      </c>
      <c r="AG9" s="20">
        <v>89.31550877406646</v>
      </c>
      <c r="AH9" s="20">
        <v>75.79432002142327</v>
      </c>
      <c r="AI9" s="20">
        <v>81.60790994251757</v>
      </c>
      <c r="AJ9" s="20">
        <v>82.98396998722748</v>
      </c>
      <c r="AK9" s="20">
        <v>79.02451598234003</v>
      </c>
      <c r="AL9" s="20">
        <v>89.663839532762</v>
      </c>
      <c r="AM9" s="20">
        <v>92.70988524781431</v>
      </c>
      <c r="AN9" s="20">
        <v>87.39459456042779</v>
      </c>
      <c r="AO9" s="20">
        <v>84.80471708897136</v>
      </c>
      <c r="AP9" s="20">
        <v>88.31868398261925</v>
      </c>
      <c r="AQ9" s="20">
        <v>82.54977275171446</v>
      </c>
      <c r="AR9" s="20">
        <v>89.89082962450172</v>
      </c>
      <c r="AS9" s="20">
        <v>84.02494505788354</v>
      </c>
      <c r="AT9" s="21">
        <v>92.01017363444002</v>
      </c>
      <c r="AU9" s="19">
        <v>89.84346734625709</v>
      </c>
      <c r="AV9" s="20">
        <v>85.61041248688645</v>
      </c>
      <c r="AW9" s="20">
        <v>85.97437715487925</v>
      </c>
      <c r="AX9" s="20">
        <v>82.57384865972833</v>
      </c>
      <c r="AY9" s="20">
        <v>82.61551532639498</v>
      </c>
      <c r="AZ9" s="20">
        <v>86.50764783157096</v>
      </c>
      <c r="BA9" s="20">
        <v>87.95782369393218</v>
      </c>
      <c r="BB9" s="20">
        <v>89.81873250189983</v>
      </c>
      <c r="BC9" s="20">
        <v>91.3154268343493</v>
      </c>
      <c r="BD9" s="20">
        <v>69.41695814816693</v>
      </c>
      <c r="BE9" s="20">
        <v>89.97236961076644</v>
      </c>
      <c r="BF9" s="20">
        <v>92.68546900072005</v>
      </c>
      <c r="BG9" s="20">
        <v>90.4465813225875</v>
      </c>
      <c r="BH9" s="20">
        <v>88.01543137468566</v>
      </c>
      <c r="BI9" s="21">
        <v>88.05296710575685</v>
      </c>
      <c r="BJ9" s="19">
        <v>88.35147429172534</v>
      </c>
      <c r="BK9" s="20">
        <v>76.53338970472501</v>
      </c>
      <c r="BL9" s="20">
        <v>94.9015998008662</v>
      </c>
      <c r="BM9" s="20">
        <v>94.06236484932137</v>
      </c>
      <c r="BN9" s="20">
        <v>84.154661999557</v>
      </c>
      <c r="BO9" s="20">
        <v>95.80503977334641</v>
      </c>
      <c r="BP9" s="20">
        <v>86.39334283420972</v>
      </c>
      <c r="BQ9" s="20">
        <v>91.70430897505202</v>
      </c>
      <c r="BR9" s="20">
        <v>91.13008452277197</v>
      </c>
      <c r="BS9" s="20">
        <v>95.65266578281452</v>
      </c>
      <c r="BT9" s="20">
        <v>87.6129187525506</v>
      </c>
      <c r="BU9" s="20">
        <v>92.77283222976453</v>
      </c>
      <c r="BV9" s="20">
        <v>85.62989553794843</v>
      </c>
      <c r="BW9" s="20">
        <v>81.47735600723891</v>
      </c>
      <c r="BX9" s="21">
        <v>85.6986893076811</v>
      </c>
      <c r="BY9" s="19">
        <v>80.96437757637784</v>
      </c>
      <c r="BZ9" s="20">
        <v>92.66773777652429</v>
      </c>
      <c r="CA9" s="20">
        <v>85.44731582437194</v>
      </c>
      <c r="CB9" s="20">
        <v>97.64994532010618</v>
      </c>
      <c r="CC9" s="20">
        <v>87.53468886410398</v>
      </c>
      <c r="CD9" s="20">
        <v>77.94707540668301</v>
      </c>
      <c r="CE9" s="20">
        <v>80.03229454484332</v>
      </c>
      <c r="CF9" s="20">
        <v>75.23262987579518</v>
      </c>
      <c r="CG9" s="20">
        <v>78.03838536154123</v>
      </c>
      <c r="CH9" s="20">
        <v>78.73073804146627</v>
      </c>
      <c r="CI9" s="20">
        <v>97.06482873851294</v>
      </c>
      <c r="CJ9" s="20">
        <v>81.59448114104528</v>
      </c>
      <c r="CK9" s="20">
        <v>86.39564940115149</v>
      </c>
      <c r="CL9" s="20">
        <v>85.06391511600827</v>
      </c>
      <c r="CM9" s="21">
        <v>92.90735190847252</v>
      </c>
      <c r="CN9" s="29">
        <v>20</v>
      </c>
    </row>
    <row r="10" spans="1:92" ht="12.75">
      <c r="A10" s="18">
        <v>19</v>
      </c>
      <c r="B10" s="22">
        <v>82.21899363679549</v>
      </c>
      <c r="C10" s="23">
        <v>86.7953957234143</v>
      </c>
      <c r="D10" s="23">
        <v>89.60808654136827</v>
      </c>
      <c r="E10" s="23">
        <v>85.14074941513022</v>
      </c>
      <c r="F10" s="23">
        <v>92.22965073855167</v>
      </c>
      <c r="G10" s="23">
        <v>86.32581941335812</v>
      </c>
      <c r="H10" s="23">
        <v>93.02107418725066</v>
      </c>
      <c r="I10" s="23">
        <v>88.55119431079183</v>
      </c>
      <c r="J10" s="23">
        <v>92.67169777533555</v>
      </c>
      <c r="K10" s="23">
        <v>88.71501358119005</v>
      </c>
      <c r="L10" s="23">
        <v>94.74918926103138</v>
      </c>
      <c r="M10" s="23">
        <v>79.11877405933133</v>
      </c>
      <c r="N10" s="23">
        <v>82.64243716093563</v>
      </c>
      <c r="O10" s="23">
        <v>92.55030192832051</v>
      </c>
      <c r="P10" s="24">
        <v>77.3256837876033</v>
      </c>
      <c r="Q10" s="22">
        <v>71.01004751182771</v>
      </c>
      <c r="R10" s="23">
        <v>87.1620134709918</v>
      </c>
      <c r="S10" s="23">
        <v>85.55491152867314</v>
      </c>
      <c r="T10" s="23">
        <v>91.46478004279862</v>
      </c>
      <c r="U10" s="23">
        <v>92.1940299352064</v>
      </c>
      <c r="V10" s="23">
        <v>84.46494161726359</v>
      </c>
      <c r="W10" s="23">
        <v>92.04487734487734</v>
      </c>
      <c r="X10" s="23">
        <v>92.78062245631905</v>
      </c>
      <c r="Y10" s="23">
        <v>91.6547271327457</v>
      </c>
      <c r="Z10" s="23">
        <v>83.79805514975793</v>
      </c>
      <c r="AA10" s="23">
        <v>88.63570103214066</v>
      </c>
      <c r="AB10" s="23">
        <v>89.31227418665499</v>
      </c>
      <c r="AC10" s="23">
        <v>87.34884224822306</v>
      </c>
      <c r="AD10" s="23">
        <v>80.25930490218416</v>
      </c>
      <c r="AE10" s="24">
        <v>92.74277043619149</v>
      </c>
      <c r="AF10" s="22">
        <v>91.54210570990756</v>
      </c>
      <c r="AG10" s="23">
        <v>85.73787796883771</v>
      </c>
      <c r="AH10" s="23">
        <v>75.80601935617416</v>
      </c>
      <c r="AI10" s="23">
        <v>86.93103998111738</v>
      </c>
      <c r="AJ10" s="23">
        <v>81.39131671275634</v>
      </c>
      <c r="AK10" s="23">
        <v>77.4743850863046</v>
      </c>
      <c r="AL10" s="23">
        <v>86.199325370765</v>
      </c>
      <c r="AM10" s="23">
        <v>92.19075406877265</v>
      </c>
      <c r="AN10" s="23">
        <v>89.64412148166018</v>
      </c>
      <c r="AO10" s="23">
        <v>84.21471507795039</v>
      </c>
      <c r="AP10" s="23">
        <v>90.50236133262449</v>
      </c>
      <c r="AQ10" s="23">
        <v>82.59195534141355</v>
      </c>
      <c r="AR10" s="23">
        <v>92.94153145043238</v>
      </c>
      <c r="AS10" s="23">
        <v>85.80312970483249</v>
      </c>
      <c r="AT10" s="24">
        <v>93.68614595758558</v>
      </c>
      <c r="AU10" s="22">
        <v>89.4816175912151</v>
      </c>
      <c r="AV10" s="23">
        <v>83.83375569791978</v>
      </c>
      <c r="AW10" s="23">
        <v>85.38886107872176</v>
      </c>
      <c r="AX10" s="23">
        <v>82.94811821592006</v>
      </c>
      <c r="AY10" s="23">
        <v>82.88891171035134</v>
      </c>
      <c r="AZ10" s="23">
        <v>87.23847840039791</v>
      </c>
      <c r="BA10" s="23">
        <v>90.22003285099261</v>
      </c>
      <c r="BB10" s="23">
        <v>89.32793793753547</v>
      </c>
      <c r="BC10" s="23">
        <v>94.40356889698994</v>
      </c>
      <c r="BD10" s="23">
        <v>72.68732023910043</v>
      </c>
      <c r="BE10" s="23">
        <v>89.43246459136552</v>
      </c>
      <c r="BF10" s="23">
        <v>93.85274423432318</v>
      </c>
      <c r="BG10" s="23">
        <v>89.34896019013665</v>
      </c>
      <c r="BH10" s="23">
        <v>90.60067299115286</v>
      </c>
      <c r="BI10" s="24">
        <v>88.82235580037438</v>
      </c>
      <c r="BJ10" s="22">
        <v>87.17887082531045</v>
      </c>
      <c r="BK10" s="23">
        <v>76.04761700001639</v>
      </c>
      <c r="BL10" s="23">
        <v>97.10956241614137</v>
      </c>
      <c r="BM10" s="23">
        <v>93.99216434580212</v>
      </c>
      <c r="BN10" s="23">
        <v>87.55299128689222</v>
      </c>
      <c r="BO10" s="23">
        <v>94.87566815136475</v>
      </c>
      <c r="BP10" s="23">
        <v>87.73876022498314</v>
      </c>
      <c r="BQ10" s="23">
        <v>92.58031151854682</v>
      </c>
      <c r="BR10" s="23">
        <v>89.72313448505399</v>
      </c>
      <c r="BS10" s="23">
        <v>94.80314802156907</v>
      </c>
      <c r="BT10" s="23">
        <v>85.23399731503446</v>
      </c>
      <c r="BU10" s="23">
        <v>93.40571188071189</v>
      </c>
      <c r="BV10" s="23">
        <v>85.94242956619118</v>
      </c>
      <c r="BW10" s="23">
        <v>85.3795537194144</v>
      </c>
      <c r="BX10" s="24">
        <v>86.33279097923062</v>
      </c>
      <c r="BY10" s="22">
        <v>80.64050597378771</v>
      </c>
      <c r="BZ10" s="23">
        <v>93.13748620660385</v>
      </c>
      <c r="CA10" s="23">
        <v>85.70600178402037</v>
      </c>
      <c r="CB10" s="23">
        <v>97.92620503278398</v>
      </c>
      <c r="CC10" s="23">
        <v>90.25860190434494</v>
      </c>
      <c r="CD10" s="23">
        <v>80.09399959345781</v>
      </c>
      <c r="CE10" s="23">
        <v>82.63796344694177</v>
      </c>
      <c r="CF10" s="23">
        <v>75.08589916562053</v>
      </c>
      <c r="CG10" s="23">
        <v>79.30783401611575</v>
      </c>
      <c r="CH10" s="23">
        <v>78.50251289245098</v>
      </c>
      <c r="CI10" s="23">
        <v>96.23958805212675</v>
      </c>
      <c r="CJ10" s="23">
        <v>80.34467068592456</v>
      </c>
      <c r="CK10" s="23">
        <v>85.53873304771139</v>
      </c>
      <c r="CL10" s="23">
        <v>83.1339259840034</v>
      </c>
      <c r="CM10" s="24">
        <v>94.01415049805144</v>
      </c>
      <c r="CN10" s="18">
        <v>19</v>
      </c>
    </row>
    <row r="11" spans="1:92" ht="12.75">
      <c r="A11" s="18">
        <v>18</v>
      </c>
      <c r="B11" s="22">
        <v>81.28467425247611</v>
      </c>
      <c r="C11" s="23">
        <v>84.02222341641846</v>
      </c>
      <c r="D11" s="23">
        <v>89.70223710757766</v>
      </c>
      <c r="E11" s="23">
        <v>85.93623883856083</v>
      </c>
      <c r="F11" s="23">
        <v>90.92285807587666</v>
      </c>
      <c r="G11" s="23">
        <v>81.96127551499069</v>
      </c>
      <c r="H11" s="23">
        <v>92.48362617774383</v>
      </c>
      <c r="I11" s="23">
        <v>87.93487054740925</v>
      </c>
      <c r="J11" s="23">
        <v>93.77062542720437</v>
      </c>
      <c r="K11" s="23">
        <v>84.83153806977336</v>
      </c>
      <c r="L11" s="23">
        <v>94.56300812190905</v>
      </c>
      <c r="M11" s="23">
        <v>77.69911713673324</v>
      </c>
      <c r="N11" s="23">
        <v>79.9265049450034</v>
      </c>
      <c r="O11" s="23">
        <v>91.89679100569194</v>
      </c>
      <c r="P11" s="24">
        <v>76.2539765188372</v>
      </c>
      <c r="Q11" s="22">
        <v>73.53102163574299</v>
      </c>
      <c r="R11" s="23">
        <v>84.99905301097252</v>
      </c>
      <c r="S11" s="23">
        <v>88.64641697311977</v>
      </c>
      <c r="T11" s="23">
        <v>91.66702910093002</v>
      </c>
      <c r="U11" s="23">
        <v>93.68744588744589</v>
      </c>
      <c r="V11" s="23">
        <v>84.67200454344417</v>
      </c>
      <c r="W11" s="23">
        <v>93.21345811051692</v>
      </c>
      <c r="X11" s="23">
        <v>91.97131297495075</v>
      </c>
      <c r="Y11" s="23">
        <v>90.78391221781314</v>
      </c>
      <c r="Z11" s="23">
        <v>84.25736925613086</v>
      </c>
      <c r="AA11" s="23">
        <v>88.05366308098505</v>
      </c>
      <c r="AB11" s="23">
        <v>89.47286544724625</v>
      </c>
      <c r="AC11" s="23">
        <v>92.08772264886815</v>
      </c>
      <c r="AD11" s="23">
        <v>79.15212058323513</v>
      </c>
      <c r="AE11" s="24">
        <v>93.53110617452721</v>
      </c>
      <c r="AF11" s="22">
        <v>88.16975583755769</v>
      </c>
      <c r="AG11" s="23">
        <v>91.3188841086674</v>
      </c>
      <c r="AH11" s="23">
        <v>73.50357495961211</v>
      </c>
      <c r="AI11" s="23">
        <v>85.06187053400677</v>
      </c>
      <c r="AJ11" s="23">
        <v>76.67515776277386</v>
      </c>
      <c r="AK11" s="23">
        <v>81.14121428107497</v>
      </c>
      <c r="AL11" s="23">
        <v>87.18516980955062</v>
      </c>
      <c r="AM11" s="23">
        <v>91.77165290849503</v>
      </c>
      <c r="AN11" s="23">
        <v>91.40347694101563</v>
      </c>
      <c r="AO11" s="23">
        <v>83.95202444614209</v>
      </c>
      <c r="AP11" s="23">
        <v>95.94144049964483</v>
      </c>
      <c r="AQ11" s="23">
        <v>80.64977780217718</v>
      </c>
      <c r="AR11" s="23">
        <v>94.23245044429255</v>
      </c>
      <c r="AS11" s="23">
        <v>84.08525313695593</v>
      </c>
      <c r="AT11" s="24">
        <v>92.03919078857159</v>
      </c>
      <c r="AU11" s="22">
        <v>90.1946406792382</v>
      </c>
      <c r="AV11" s="23">
        <v>84.21520110436519</v>
      </c>
      <c r="AW11" s="23">
        <v>84.65999892780079</v>
      </c>
      <c r="AX11" s="23">
        <v>85.7869087826518</v>
      </c>
      <c r="AY11" s="23">
        <v>87.55666840899039</v>
      </c>
      <c r="AZ11" s="23">
        <v>91.93836223116406</v>
      </c>
      <c r="BA11" s="23">
        <v>92.58793809389785</v>
      </c>
      <c r="BB11" s="23">
        <v>86.09269262729015</v>
      </c>
      <c r="BC11" s="23">
        <v>95.1228110382909</v>
      </c>
      <c r="BD11" s="23">
        <v>70.31509736393637</v>
      </c>
      <c r="BE11" s="23">
        <v>89.4321571101757</v>
      </c>
      <c r="BF11" s="23">
        <v>93.59244870196883</v>
      </c>
      <c r="BG11" s="23">
        <v>90.87954545454546</v>
      </c>
      <c r="BH11" s="23">
        <v>90.74193505153258</v>
      </c>
      <c r="BI11" s="24">
        <v>89.20758168560026</v>
      </c>
      <c r="BJ11" s="22">
        <v>91.98632208864406</v>
      </c>
      <c r="BK11" s="23">
        <v>77.93689068929008</v>
      </c>
      <c r="BL11" s="23">
        <v>96.06196741854637</v>
      </c>
      <c r="BM11" s="23">
        <v>93.1617127712329</v>
      </c>
      <c r="BN11" s="23">
        <v>88.00813799203893</v>
      </c>
      <c r="BO11" s="23">
        <v>95.69998626244758</v>
      </c>
      <c r="BP11" s="23">
        <v>88.01639794673851</v>
      </c>
      <c r="BQ11" s="23">
        <v>94.93467023172906</v>
      </c>
      <c r="BR11" s="23">
        <v>90.00135756915942</v>
      </c>
      <c r="BS11" s="23">
        <v>96.02176061812284</v>
      </c>
      <c r="BT11" s="23">
        <v>86.13092457078525</v>
      </c>
      <c r="BU11" s="23">
        <v>93.53106060606062</v>
      </c>
      <c r="BV11" s="23">
        <v>87.23958214128493</v>
      </c>
      <c r="BW11" s="23">
        <v>83.49146892838844</v>
      </c>
      <c r="BX11" s="24">
        <v>86.2487145980954</v>
      </c>
      <c r="BY11" s="22">
        <v>86.24388075804487</v>
      </c>
      <c r="BZ11" s="23">
        <v>94.07554112554112</v>
      </c>
      <c r="CA11" s="23">
        <v>81.89050366558106</v>
      </c>
      <c r="CB11" s="23">
        <v>100.42787014327261</v>
      </c>
      <c r="CC11" s="23">
        <v>90.60202210070631</v>
      </c>
      <c r="CD11" s="23">
        <v>77.28007397659101</v>
      </c>
      <c r="CE11" s="23">
        <v>78.42318721010672</v>
      </c>
      <c r="CF11" s="23">
        <v>76.41832746716648</v>
      </c>
      <c r="CG11" s="23">
        <v>84.19873570701745</v>
      </c>
      <c r="CH11" s="23">
        <v>80.81425550713476</v>
      </c>
      <c r="CI11" s="23">
        <v>96.53110617452721</v>
      </c>
      <c r="CJ11" s="23">
        <v>83.55515225228848</v>
      </c>
      <c r="CK11" s="23">
        <v>87.70222337002522</v>
      </c>
      <c r="CL11" s="23">
        <v>89.39403053087264</v>
      </c>
      <c r="CM11" s="24">
        <v>93.71855943334272</v>
      </c>
      <c r="CN11" s="18">
        <v>18</v>
      </c>
    </row>
    <row r="12" spans="1:92" ht="13.5" thickBot="1">
      <c r="A12" s="18">
        <v>17</v>
      </c>
      <c r="B12" s="26">
        <v>83.04407673223463</v>
      </c>
      <c r="C12" s="27">
        <v>83.71906787169947</v>
      </c>
      <c r="D12" s="27">
        <v>92.27674046226677</v>
      </c>
      <c r="E12" s="27">
        <v>86.15066960330118</v>
      </c>
      <c r="F12" s="27">
        <v>90.92851320219742</v>
      </c>
      <c r="G12" s="27">
        <v>83.44017113490797</v>
      </c>
      <c r="H12" s="27">
        <v>93.48692564745197</v>
      </c>
      <c r="I12" s="27">
        <v>88.59592478671428</v>
      </c>
      <c r="J12" s="27">
        <v>92.97667780562519</v>
      </c>
      <c r="K12" s="27">
        <v>87.53126376547429</v>
      </c>
      <c r="L12" s="27">
        <v>93.5800903774588</v>
      </c>
      <c r="M12" s="27">
        <v>74.98605858079542</v>
      </c>
      <c r="N12" s="27">
        <v>81.2488747120326</v>
      </c>
      <c r="O12" s="27">
        <v>91.81380661249082</v>
      </c>
      <c r="P12" s="28">
        <v>79.16110857952962</v>
      </c>
      <c r="Q12" s="26">
        <v>74.06840966051493</v>
      </c>
      <c r="R12" s="27">
        <v>87.41500088605353</v>
      </c>
      <c r="S12" s="27">
        <v>88.5440102782208</v>
      </c>
      <c r="T12" s="27">
        <v>92.02053808764336</v>
      </c>
      <c r="U12" s="27">
        <v>93.44847219057746</v>
      </c>
      <c r="V12" s="27">
        <v>88.8340535682641</v>
      </c>
      <c r="W12" s="27">
        <v>93.53809903546747</v>
      </c>
      <c r="X12" s="27">
        <v>93.6088212956634</v>
      </c>
      <c r="Y12" s="27">
        <v>91.13678387888915</v>
      </c>
      <c r="Z12" s="27">
        <v>87.62831763752817</v>
      </c>
      <c r="AA12" s="27">
        <v>88.69354383433331</v>
      </c>
      <c r="AB12" s="27">
        <v>84.12618161565531</v>
      </c>
      <c r="AC12" s="27">
        <v>90.3850782258677</v>
      </c>
      <c r="AD12" s="27">
        <v>79.36734070023545</v>
      </c>
      <c r="AE12" s="28">
        <v>93.56386863623706</v>
      </c>
      <c r="AF12" s="26">
        <v>88.65123984202931</v>
      </c>
      <c r="AG12" s="27">
        <v>88.30017910938963</v>
      </c>
      <c r="AH12" s="27">
        <v>75.48333966228704</v>
      </c>
      <c r="AI12" s="27">
        <v>86.62316333763702</v>
      </c>
      <c r="AJ12" s="27">
        <v>80.12843725475304</v>
      </c>
      <c r="AK12" s="27">
        <v>81.50521885521886</v>
      </c>
      <c r="AL12" s="27">
        <v>88.45449102554366</v>
      </c>
      <c r="AM12" s="27">
        <v>90.6375920862763</v>
      </c>
      <c r="AN12" s="27">
        <v>91.39705260626313</v>
      </c>
      <c r="AO12" s="27">
        <v>86.94331029594187</v>
      </c>
      <c r="AP12" s="27">
        <v>93.87752651831599</v>
      </c>
      <c r="AQ12" s="27">
        <v>82.76279018252703</v>
      </c>
      <c r="AR12" s="27">
        <v>96.34221665274296</v>
      </c>
      <c r="AS12" s="27">
        <v>85.52542910306067</v>
      </c>
      <c r="AT12" s="28">
        <v>92.51690400243032</v>
      </c>
      <c r="AU12" s="26">
        <v>92.00822890559732</v>
      </c>
      <c r="AV12" s="27">
        <v>84.70322080453658</v>
      </c>
      <c r="AW12" s="27">
        <v>85.44526277815751</v>
      </c>
      <c r="AX12" s="27">
        <v>86.6781056175793</v>
      </c>
      <c r="AY12" s="27">
        <v>87.1254455583403</v>
      </c>
      <c r="AZ12" s="27">
        <v>91.75939533176374</v>
      </c>
      <c r="BA12" s="27">
        <v>93.35031644768488</v>
      </c>
      <c r="BB12" s="27">
        <v>88.28327447406394</v>
      </c>
      <c r="BC12" s="27">
        <v>95.32185324422167</v>
      </c>
      <c r="BD12" s="27">
        <v>72.83890977443609</v>
      </c>
      <c r="BE12" s="27">
        <v>88.77111971848814</v>
      </c>
      <c r="BF12" s="27">
        <v>93.75906116300852</v>
      </c>
      <c r="BG12" s="27">
        <v>90.74795701374649</v>
      </c>
      <c r="BH12" s="27">
        <v>92.20718526113262</v>
      </c>
      <c r="BI12" s="28">
        <v>89.39664881901723</v>
      </c>
      <c r="BJ12" s="26">
        <v>93.14144705197336</v>
      </c>
      <c r="BK12" s="27">
        <v>78.461728816992</v>
      </c>
      <c r="BL12" s="27">
        <v>95.68916483127009</v>
      </c>
      <c r="BM12" s="27">
        <v>93.85967000835421</v>
      </c>
      <c r="BN12" s="27">
        <v>88.41639578744841</v>
      </c>
      <c r="BO12" s="27">
        <v>94.85876560087087</v>
      </c>
      <c r="BP12" s="27">
        <v>89.8487430697957</v>
      </c>
      <c r="BQ12" s="27">
        <v>95.59997531708059</v>
      </c>
      <c r="BR12" s="27">
        <v>93.20019176729704</v>
      </c>
      <c r="BS12" s="27">
        <v>93.52251461988304</v>
      </c>
      <c r="BT12" s="27">
        <v>88.22553732816891</v>
      </c>
      <c r="BU12" s="27">
        <v>91.10802448039291</v>
      </c>
      <c r="BV12" s="27">
        <v>90.49924875319611</v>
      </c>
      <c r="BW12" s="27">
        <v>88.95262208551682</v>
      </c>
      <c r="BX12" s="28">
        <v>87.73836105415053</v>
      </c>
      <c r="BY12" s="26">
        <v>83.90466570466572</v>
      </c>
      <c r="BZ12" s="27">
        <v>95.53595162147795</v>
      </c>
      <c r="CA12" s="27">
        <v>85.39814624946204</v>
      </c>
      <c r="CB12" s="27">
        <v>99.26752993595099</v>
      </c>
      <c r="CC12" s="27">
        <v>91.72355573276624</v>
      </c>
      <c r="CD12" s="27">
        <v>80.63154666970456</v>
      </c>
      <c r="CE12" s="27">
        <v>81.62457469431153</v>
      </c>
      <c r="CF12" s="27">
        <v>78.1992493860915</v>
      </c>
      <c r="CG12" s="27">
        <v>84.04849750639224</v>
      </c>
      <c r="CH12" s="27">
        <v>82.74251094908989</v>
      </c>
      <c r="CI12" s="27">
        <v>95.78711361737678</v>
      </c>
      <c r="CJ12" s="27">
        <v>82.6962773094352</v>
      </c>
      <c r="CK12" s="27">
        <v>85.34386787676262</v>
      </c>
      <c r="CL12" s="27">
        <v>89.2221076681603</v>
      </c>
      <c r="CM12" s="28">
        <v>91.99462608541556</v>
      </c>
      <c r="CN12" s="18">
        <v>17</v>
      </c>
    </row>
    <row r="13" spans="1:92" ht="12.75">
      <c r="A13" s="18">
        <v>16</v>
      </c>
      <c r="B13" s="19">
        <v>90.55879501998427</v>
      </c>
      <c r="C13" s="20">
        <v>83.0175098771646</v>
      </c>
      <c r="D13" s="20">
        <v>92.39885496004422</v>
      </c>
      <c r="E13" s="20">
        <v>87.79917329047763</v>
      </c>
      <c r="F13" s="20">
        <v>90.61736343366778</v>
      </c>
      <c r="G13" s="20">
        <v>85.27199848318773</v>
      </c>
      <c r="H13" s="20">
        <v>93.70666345589619</v>
      </c>
      <c r="I13" s="20">
        <v>90.74396709428679</v>
      </c>
      <c r="J13" s="20">
        <v>92.05373611895352</v>
      </c>
      <c r="K13" s="20">
        <v>88.83869808793081</v>
      </c>
      <c r="L13" s="20">
        <v>95.24663561076605</v>
      </c>
      <c r="M13" s="20">
        <v>75.57040429732245</v>
      </c>
      <c r="N13" s="20">
        <v>82.49166977523755</v>
      </c>
      <c r="O13" s="20">
        <v>92.9862255604583</v>
      </c>
      <c r="P13" s="21">
        <v>83.13652943390794</v>
      </c>
      <c r="Q13" s="19">
        <v>76.04653268726159</v>
      </c>
      <c r="R13" s="20">
        <v>85.32962078416043</v>
      </c>
      <c r="S13" s="20">
        <v>87.44153693706123</v>
      </c>
      <c r="T13" s="20">
        <v>90.24942902366175</v>
      </c>
      <c r="U13" s="20">
        <v>91.97094917018191</v>
      </c>
      <c r="V13" s="20">
        <v>89.21543384152079</v>
      </c>
      <c r="W13" s="20">
        <v>92.34746847355544</v>
      </c>
      <c r="X13" s="20">
        <v>96.2175983436853</v>
      </c>
      <c r="Y13" s="20">
        <v>90.76537105264727</v>
      </c>
      <c r="Z13" s="20">
        <v>89.66075972194899</v>
      </c>
      <c r="AA13" s="20">
        <v>88.1734868498935</v>
      </c>
      <c r="AB13" s="20">
        <v>90.34467435803752</v>
      </c>
      <c r="AC13" s="20">
        <v>95.13231806556617</v>
      </c>
      <c r="AD13" s="20">
        <v>77.00785850977667</v>
      </c>
      <c r="AE13" s="21">
        <v>94.29104084321474</v>
      </c>
      <c r="AF13" s="19">
        <v>91.43340644862384</v>
      </c>
      <c r="AG13" s="20">
        <v>93.89830244350705</v>
      </c>
      <c r="AH13" s="20">
        <v>78.0221690500463</v>
      </c>
      <c r="AI13" s="20">
        <v>88.99592040525545</v>
      </c>
      <c r="AJ13" s="20">
        <v>81.45344440299684</v>
      </c>
      <c r="AK13" s="20">
        <v>83.17279317017169</v>
      </c>
      <c r="AL13" s="20">
        <v>87.795370954706</v>
      </c>
      <c r="AM13" s="20">
        <v>92.82384446329459</v>
      </c>
      <c r="AN13" s="20">
        <v>92.29620796935374</v>
      </c>
      <c r="AO13" s="20">
        <v>84.53729226868613</v>
      </c>
      <c r="AP13" s="20">
        <v>95.15227272727273</v>
      </c>
      <c r="AQ13" s="20">
        <v>82.61363749209018</v>
      </c>
      <c r="AR13" s="20">
        <v>95.00771692076042</v>
      </c>
      <c r="AS13" s="20">
        <v>90.34855381191699</v>
      </c>
      <c r="AT13" s="21">
        <v>94.37168104700075</v>
      </c>
      <c r="AU13" s="19">
        <v>90.86178297405918</v>
      </c>
      <c r="AV13" s="20">
        <v>86.76759419182693</v>
      </c>
      <c r="AW13" s="20">
        <v>91.50562355376934</v>
      </c>
      <c r="AX13" s="20">
        <v>88.50305908924835</v>
      </c>
      <c r="AY13" s="20">
        <v>92.31291283311745</v>
      </c>
      <c r="AZ13" s="20">
        <v>93.90242332262793</v>
      </c>
      <c r="BA13" s="20">
        <v>92.94187370600415</v>
      </c>
      <c r="BB13" s="20">
        <v>86.27531111258733</v>
      </c>
      <c r="BC13" s="20">
        <v>96.83690476190478</v>
      </c>
      <c r="BD13" s="20">
        <v>77.60896228664771</v>
      </c>
      <c r="BE13" s="20">
        <v>90.97406506536942</v>
      </c>
      <c r="BF13" s="20">
        <v>96.82572463768118</v>
      </c>
      <c r="BG13" s="20">
        <v>92.03278390407546</v>
      </c>
      <c r="BH13" s="20">
        <v>93.67978958381772</v>
      </c>
      <c r="BI13" s="21">
        <v>89.8034239417871</v>
      </c>
      <c r="BJ13" s="19">
        <v>93.42939072862346</v>
      </c>
      <c r="BK13" s="20">
        <v>83.1730489033558</v>
      </c>
      <c r="BL13" s="20">
        <v>96.7034632034632</v>
      </c>
      <c r="BM13" s="20">
        <v>93.5161067193676</v>
      </c>
      <c r="BN13" s="20">
        <v>89.99392583120205</v>
      </c>
      <c r="BO13" s="20">
        <v>94.03372499197307</v>
      </c>
      <c r="BP13" s="20">
        <v>92.50615942028985</v>
      </c>
      <c r="BQ13" s="20">
        <v>91.72491640925145</v>
      </c>
      <c r="BR13" s="20">
        <v>91.19993305926809</v>
      </c>
      <c r="BS13" s="20">
        <v>97.99411764705883</v>
      </c>
      <c r="BT13" s="20">
        <v>88.97307768957384</v>
      </c>
      <c r="BU13" s="20">
        <v>91.24782608695652</v>
      </c>
      <c r="BV13" s="20">
        <v>92.38077721511226</v>
      </c>
      <c r="BW13" s="20">
        <v>89.39983117905112</v>
      </c>
      <c r="BX13" s="21">
        <v>88.22381261108883</v>
      </c>
      <c r="BY13" s="19">
        <v>86.60426008348003</v>
      </c>
      <c r="BZ13" s="20">
        <v>92.45190155113428</v>
      </c>
      <c r="CA13" s="20">
        <v>84.0415501378417</v>
      </c>
      <c r="CB13" s="20">
        <v>101.40930735930736</v>
      </c>
      <c r="CC13" s="20">
        <v>95.63978974989206</v>
      </c>
      <c r="CD13" s="20">
        <v>79.6691312949625</v>
      </c>
      <c r="CE13" s="20">
        <v>80.10692119048896</v>
      </c>
      <c r="CF13" s="20">
        <v>81.09364769927429</v>
      </c>
      <c r="CG13" s="20">
        <v>87.40926809763127</v>
      </c>
      <c r="CH13" s="20">
        <v>82.82976829223632</v>
      </c>
      <c r="CI13" s="20">
        <v>95.18473084886128</v>
      </c>
      <c r="CJ13" s="20">
        <v>82.32311588667088</v>
      </c>
      <c r="CK13" s="20">
        <v>87.14148734896817</v>
      </c>
      <c r="CL13" s="20">
        <v>89.8052905747279</v>
      </c>
      <c r="CM13" s="21">
        <v>96.22928250351524</v>
      </c>
      <c r="CN13" s="18">
        <v>16</v>
      </c>
    </row>
    <row r="14" spans="1:92" ht="12.75">
      <c r="A14" s="18">
        <v>15</v>
      </c>
      <c r="B14" s="22">
        <v>87.21361263977194</v>
      </c>
      <c r="C14" s="23">
        <v>80.35022568142435</v>
      </c>
      <c r="D14" s="23">
        <v>91.7359348489413</v>
      </c>
      <c r="E14" s="23">
        <v>85.29560608585713</v>
      </c>
      <c r="F14" s="23">
        <v>90.3899254403932</v>
      </c>
      <c r="G14" s="23">
        <v>83.04321477568213</v>
      </c>
      <c r="H14" s="23">
        <v>92.67055182519579</v>
      </c>
      <c r="I14" s="23">
        <v>88.56124037958571</v>
      </c>
      <c r="J14" s="23">
        <v>94.36385997155953</v>
      </c>
      <c r="K14" s="23">
        <v>86.41997222333909</v>
      </c>
      <c r="L14" s="23">
        <v>92.43125873954048</v>
      </c>
      <c r="M14" s="23">
        <v>73.39810243804894</v>
      </c>
      <c r="N14" s="23">
        <v>82.52285742498927</v>
      </c>
      <c r="O14" s="23">
        <v>89.4593051061351</v>
      </c>
      <c r="P14" s="24">
        <v>81.81684106657016</v>
      </c>
      <c r="Q14" s="22">
        <v>72.17383971583224</v>
      </c>
      <c r="R14" s="23">
        <v>87.35330380609355</v>
      </c>
      <c r="S14" s="23">
        <v>88.38107756312426</v>
      </c>
      <c r="T14" s="23">
        <v>91.23984167482956</v>
      </c>
      <c r="U14" s="23">
        <v>94.03595067213489</v>
      </c>
      <c r="V14" s="23">
        <v>88.91449860021672</v>
      </c>
      <c r="W14" s="23">
        <v>88.70585745635887</v>
      </c>
      <c r="X14" s="23">
        <v>92.13363544779953</v>
      </c>
      <c r="Y14" s="23">
        <v>90.62647777264988</v>
      </c>
      <c r="Z14" s="23">
        <v>86.4761955385441</v>
      </c>
      <c r="AA14" s="23">
        <v>89.00865480614269</v>
      </c>
      <c r="AB14" s="23">
        <v>90.03910403527613</v>
      </c>
      <c r="AC14" s="23">
        <v>93.45100659256838</v>
      </c>
      <c r="AD14" s="23">
        <v>77.68620330664683</v>
      </c>
      <c r="AE14" s="24">
        <v>93.48663493481436</v>
      </c>
      <c r="AF14" s="22">
        <v>89.48000480547256</v>
      </c>
      <c r="AG14" s="23">
        <v>90.42746215884593</v>
      </c>
      <c r="AH14" s="23">
        <v>78.44579223236343</v>
      </c>
      <c r="AI14" s="23">
        <v>81.28898465113804</v>
      </c>
      <c r="AJ14" s="23">
        <v>78.9364407006822</v>
      </c>
      <c r="AK14" s="23">
        <v>82.06132918079513</v>
      </c>
      <c r="AL14" s="23">
        <v>87.78968634676671</v>
      </c>
      <c r="AM14" s="23">
        <v>91.5574802454093</v>
      </c>
      <c r="AN14" s="23">
        <v>91.95825739560091</v>
      </c>
      <c r="AO14" s="23">
        <v>82.79046196004232</v>
      </c>
      <c r="AP14" s="23">
        <v>93.81111513185816</v>
      </c>
      <c r="AQ14" s="23">
        <v>82.76142996897809</v>
      </c>
      <c r="AR14" s="23">
        <v>94.82160566154207</v>
      </c>
      <c r="AS14" s="23">
        <v>88.54646663741427</v>
      </c>
      <c r="AT14" s="24">
        <v>93.5645637406894</v>
      </c>
      <c r="AU14" s="22">
        <v>90.42393550721724</v>
      </c>
      <c r="AV14" s="23">
        <v>86.69989653131901</v>
      </c>
      <c r="AW14" s="23">
        <v>91.32966077180473</v>
      </c>
      <c r="AX14" s="23">
        <v>85.5179670529886</v>
      </c>
      <c r="AY14" s="23">
        <v>88.9930211655427</v>
      </c>
      <c r="AZ14" s="23">
        <v>90.26172929125885</v>
      </c>
      <c r="BA14" s="23">
        <v>92.45402850933036</v>
      </c>
      <c r="BB14" s="23">
        <v>85.76808470597169</v>
      </c>
      <c r="BC14" s="23">
        <v>90.86084530476776</v>
      </c>
      <c r="BD14" s="23">
        <v>74.97134740138341</v>
      </c>
      <c r="BE14" s="23">
        <v>85.87302618467815</v>
      </c>
      <c r="BF14" s="23">
        <v>94.58462305350682</v>
      </c>
      <c r="BG14" s="23">
        <v>92.57803841008008</v>
      </c>
      <c r="BH14" s="23">
        <v>87.73173720844</v>
      </c>
      <c r="BI14" s="24">
        <v>85.191733212944</v>
      </c>
      <c r="BJ14" s="22">
        <v>91.9622144711154</v>
      </c>
      <c r="BK14" s="23">
        <v>78.76271566840452</v>
      </c>
      <c r="BL14" s="23">
        <v>93.2180942649579</v>
      </c>
      <c r="BM14" s="23">
        <v>95.17021559993529</v>
      </c>
      <c r="BN14" s="23">
        <v>90.55739918947955</v>
      </c>
      <c r="BO14" s="23">
        <v>92.46077438325722</v>
      </c>
      <c r="BP14" s="23">
        <v>92.24738640272696</v>
      </c>
      <c r="BQ14" s="23">
        <v>93.41102494426798</v>
      </c>
      <c r="BR14" s="23">
        <v>91.94120515483081</v>
      </c>
      <c r="BS14" s="23">
        <v>96.91651790873757</v>
      </c>
      <c r="BT14" s="23">
        <v>88.11348229084298</v>
      </c>
      <c r="BU14" s="23">
        <v>92.93178474114839</v>
      </c>
      <c r="BV14" s="23">
        <v>90.87647062465511</v>
      </c>
      <c r="BW14" s="23">
        <v>88.92334647748567</v>
      </c>
      <c r="BX14" s="24">
        <v>85.49057574038561</v>
      </c>
      <c r="BY14" s="22">
        <v>84.62376016768263</v>
      </c>
      <c r="BZ14" s="23">
        <v>93.57941685619537</v>
      </c>
      <c r="CA14" s="23">
        <v>82.23908965673505</v>
      </c>
      <c r="CB14" s="23">
        <v>99.0013918024737</v>
      </c>
      <c r="CC14" s="23">
        <v>93.29076552644497</v>
      </c>
      <c r="CD14" s="23">
        <v>81.10657160270668</v>
      </c>
      <c r="CE14" s="23">
        <v>78.2994829236736</v>
      </c>
      <c r="CF14" s="23">
        <v>77.2076113567263</v>
      </c>
      <c r="CG14" s="23">
        <v>83.06798634577608</v>
      </c>
      <c r="CH14" s="23">
        <v>78.26727814556929</v>
      </c>
      <c r="CI14" s="23">
        <v>96.72105927698034</v>
      </c>
      <c r="CJ14" s="23">
        <v>77.5597214404103</v>
      </c>
      <c r="CK14" s="23">
        <v>84.14452690617887</v>
      </c>
      <c r="CL14" s="23">
        <v>89.19562499016665</v>
      </c>
      <c r="CM14" s="24">
        <v>95.57966938144789</v>
      </c>
      <c r="CN14" s="18">
        <v>15</v>
      </c>
    </row>
    <row r="15" spans="1:92" ht="12.75">
      <c r="A15" s="18">
        <v>14</v>
      </c>
      <c r="B15" s="22">
        <v>83.98133671354495</v>
      </c>
      <c r="C15" s="23">
        <v>79.32107290328113</v>
      </c>
      <c r="D15" s="23">
        <v>92.75818545807103</v>
      </c>
      <c r="E15" s="23">
        <v>84.0982503914426</v>
      </c>
      <c r="F15" s="23">
        <v>91.06084761073319</v>
      </c>
      <c r="G15" s="23">
        <v>82.06586869567418</v>
      </c>
      <c r="H15" s="23">
        <v>91.04887991278152</v>
      </c>
      <c r="I15" s="23">
        <v>86.62256801804858</v>
      </c>
      <c r="J15" s="23">
        <v>87.66541551507227</v>
      </c>
      <c r="K15" s="23">
        <v>85.19288386204862</v>
      </c>
      <c r="L15" s="23">
        <v>90.98367768344885</v>
      </c>
      <c r="M15" s="23">
        <v>73.49799703009084</v>
      </c>
      <c r="N15" s="23">
        <v>78.38348436460564</v>
      </c>
      <c r="O15" s="23">
        <v>85.93482215301438</v>
      </c>
      <c r="P15" s="24">
        <v>80.74763817206608</v>
      </c>
      <c r="Q15" s="22">
        <v>72.57314217903462</v>
      </c>
      <c r="R15" s="23">
        <v>81.6580538708685</v>
      </c>
      <c r="S15" s="23">
        <v>87.85503386138399</v>
      </c>
      <c r="T15" s="23">
        <v>85.77785270920282</v>
      </c>
      <c r="U15" s="23">
        <v>91.0344884224175</v>
      </c>
      <c r="V15" s="23">
        <v>87.26424908890583</v>
      </c>
      <c r="W15" s="23">
        <v>91.45727771889099</v>
      </c>
      <c r="X15" s="23">
        <v>90.71806800708401</v>
      </c>
      <c r="Y15" s="23">
        <v>90.40754620623042</v>
      </c>
      <c r="Z15" s="23">
        <v>86.66525432149004</v>
      </c>
      <c r="AA15" s="23">
        <v>86.88939929466247</v>
      </c>
      <c r="AB15" s="23">
        <v>87.95988690307914</v>
      </c>
      <c r="AC15" s="23">
        <v>84.83680173754544</v>
      </c>
      <c r="AD15" s="23">
        <v>81.23495177802958</v>
      </c>
      <c r="AE15" s="24">
        <v>92.31380234732637</v>
      </c>
      <c r="AF15" s="22">
        <v>92.20988159014476</v>
      </c>
      <c r="AG15" s="23">
        <v>83.77954176724201</v>
      </c>
      <c r="AH15" s="23">
        <v>75.4720866344436</v>
      </c>
      <c r="AI15" s="23">
        <v>80.60418496665636</v>
      </c>
      <c r="AJ15" s="23">
        <v>82.21970413898332</v>
      </c>
      <c r="AK15" s="23">
        <v>80.79497320206703</v>
      </c>
      <c r="AL15" s="23">
        <v>90.97845629664852</v>
      </c>
      <c r="AM15" s="23">
        <v>86.94696564135923</v>
      </c>
      <c r="AN15" s="23">
        <v>89.60747587017609</v>
      </c>
      <c r="AO15" s="23">
        <v>83.32833612907984</v>
      </c>
      <c r="AP15" s="23">
        <v>92.34174079797648</v>
      </c>
      <c r="AQ15" s="23">
        <v>81.36680740439321</v>
      </c>
      <c r="AR15" s="23">
        <v>91.8006500385791</v>
      </c>
      <c r="AS15" s="23">
        <v>88.83864296987865</v>
      </c>
      <c r="AT15" s="24">
        <v>91.49407758738423</v>
      </c>
      <c r="AU15" s="22">
        <v>89.31467755907116</v>
      </c>
      <c r="AV15" s="23">
        <v>86.7294588029142</v>
      </c>
      <c r="AW15" s="23">
        <v>87.2855669036447</v>
      </c>
      <c r="AX15" s="23">
        <v>84.08204043816173</v>
      </c>
      <c r="AY15" s="23">
        <v>81.7125239261967</v>
      </c>
      <c r="AZ15" s="23">
        <v>85.166804184882</v>
      </c>
      <c r="BA15" s="23">
        <v>87.478270252927</v>
      </c>
      <c r="BB15" s="23">
        <v>87.21367249370681</v>
      </c>
      <c r="BC15" s="23">
        <v>88.70512906662792</v>
      </c>
      <c r="BD15" s="23">
        <v>72.6142033320523</v>
      </c>
      <c r="BE15" s="23">
        <v>89.51632712147587</v>
      </c>
      <c r="BF15" s="23">
        <v>90.92810817667797</v>
      </c>
      <c r="BG15" s="23">
        <v>88.55315253438823</v>
      </c>
      <c r="BH15" s="23">
        <v>85.11139916105591</v>
      </c>
      <c r="BI15" s="24">
        <v>83.96305181808614</v>
      </c>
      <c r="BJ15" s="22">
        <v>91.1090074219365</v>
      </c>
      <c r="BK15" s="23">
        <v>78.61088084726529</v>
      </c>
      <c r="BL15" s="23">
        <v>89.31662690432714</v>
      </c>
      <c r="BM15" s="23">
        <v>91.98518656104469</v>
      </c>
      <c r="BN15" s="23">
        <v>86.30210068980091</v>
      </c>
      <c r="BO15" s="23">
        <v>90.1091739284531</v>
      </c>
      <c r="BP15" s="23">
        <v>92.3687400869323</v>
      </c>
      <c r="BQ15" s="23">
        <v>92.61648444783455</v>
      </c>
      <c r="BR15" s="23">
        <v>92.46186450637252</v>
      </c>
      <c r="BS15" s="23">
        <v>95.47948662279325</v>
      </c>
      <c r="BT15" s="23">
        <v>89.32648551550153</v>
      </c>
      <c r="BU15" s="23">
        <v>93.06661419138536</v>
      </c>
      <c r="BV15" s="23">
        <v>90.36093979120294</v>
      </c>
      <c r="BW15" s="23">
        <v>85.40665760631437</v>
      </c>
      <c r="BX15" s="24">
        <v>85.02596486486645</v>
      </c>
      <c r="BY15" s="22">
        <v>81.89697043993381</v>
      </c>
      <c r="BZ15" s="23">
        <v>91.70602521895428</v>
      </c>
      <c r="CA15" s="23">
        <v>85.2769424384413</v>
      </c>
      <c r="CB15" s="23">
        <v>97.3672723475355</v>
      </c>
      <c r="CC15" s="23">
        <v>94.53458269631038</v>
      </c>
      <c r="CD15" s="23">
        <v>81.10004485725308</v>
      </c>
      <c r="CE15" s="23">
        <v>77.51292537659815</v>
      </c>
      <c r="CF15" s="23">
        <v>76.06064244044794</v>
      </c>
      <c r="CG15" s="23">
        <v>84.07314908584931</v>
      </c>
      <c r="CH15" s="23">
        <v>79.11015886605131</v>
      </c>
      <c r="CI15" s="23">
        <v>96.63099794941901</v>
      </c>
      <c r="CJ15" s="23">
        <v>79.37951848769926</v>
      </c>
      <c r="CK15" s="23">
        <v>84.14997688767713</v>
      </c>
      <c r="CL15" s="23">
        <v>83.67308188675466</v>
      </c>
      <c r="CM15" s="24">
        <v>93.0161781539928</v>
      </c>
      <c r="CN15" s="18">
        <v>14</v>
      </c>
    </row>
    <row r="16" spans="1:92" ht="13.5" thickBot="1">
      <c r="A16" s="18">
        <v>13</v>
      </c>
      <c r="B16" s="26">
        <v>85.94594929319993</v>
      </c>
      <c r="C16" s="27">
        <v>80.49883588042157</v>
      </c>
      <c r="D16" s="27">
        <v>89.60593832614293</v>
      </c>
      <c r="E16" s="27">
        <v>85.93970455990916</v>
      </c>
      <c r="F16" s="27">
        <v>91.95263922872618</v>
      </c>
      <c r="G16" s="27">
        <v>84.45510810824109</v>
      </c>
      <c r="H16" s="27">
        <v>88.27940752058399</v>
      </c>
      <c r="I16" s="27">
        <v>87.36824941658702</v>
      </c>
      <c r="J16" s="27">
        <v>89.23300401407819</v>
      </c>
      <c r="K16" s="27">
        <v>86.93399117222647</v>
      </c>
      <c r="L16" s="27">
        <v>93.1147971309736</v>
      </c>
      <c r="M16" s="27">
        <v>76.47865689534487</v>
      </c>
      <c r="N16" s="27">
        <v>80.47812518068272</v>
      </c>
      <c r="O16" s="27">
        <v>91.08837190563534</v>
      </c>
      <c r="P16" s="28">
        <v>82.22355346178875</v>
      </c>
      <c r="Q16" s="26">
        <v>71.6709405896746</v>
      </c>
      <c r="R16" s="27">
        <v>80.41522658690178</v>
      </c>
      <c r="S16" s="27">
        <v>88.52689014121239</v>
      </c>
      <c r="T16" s="27">
        <v>87.22539903972128</v>
      </c>
      <c r="U16" s="27">
        <v>93.54297951503834</v>
      </c>
      <c r="V16" s="27">
        <v>86.80752089153623</v>
      </c>
      <c r="W16" s="27">
        <v>90.45145250458549</v>
      </c>
      <c r="X16" s="27">
        <v>90.13896316102198</v>
      </c>
      <c r="Y16" s="27">
        <v>90.98936573751152</v>
      </c>
      <c r="Z16" s="27">
        <v>85.00066146792489</v>
      </c>
      <c r="AA16" s="27">
        <v>86.8345861489084</v>
      </c>
      <c r="AB16" s="27">
        <v>89.51382673403134</v>
      </c>
      <c r="AC16" s="27">
        <v>87.48900873920056</v>
      </c>
      <c r="AD16" s="27">
        <v>80.63069588836852</v>
      </c>
      <c r="AE16" s="28">
        <v>93.63281161388578</v>
      </c>
      <c r="AF16" s="26">
        <v>92.78044105652802</v>
      </c>
      <c r="AG16" s="27">
        <v>85.00648320373384</v>
      </c>
      <c r="AH16" s="27">
        <v>76.47489743372095</v>
      </c>
      <c r="AI16" s="27">
        <v>82.57203729537488</v>
      </c>
      <c r="AJ16" s="27">
        <v>82.4438156070509</v>
      </c>
      <c r="AK16" s="27">
        <v>82.94130237953769</v>
      </c>
      <c r="AL16" s="27">
        <v>89.28588223607406</v>
      </c>
      <c r="AM16" s="27">
        <v>90.23138325158786</v>
      </c>
      <c r="AN16" s="27">
        <v>90.63174350987651</v>
      </c>
      <c r="AO16" s="27">
        <v>83.3522044215139</v>
      </c>
      <c r="AP16" s="27">
        <v>89.92863791981438</v>
      </c>
      <c r="AQ16" s="27">
        <v>83.67249636789279</v>
      </c>
      <c r="AR16" s="27">
        <v>93.30540661148078</v>
      </c>
      <c r="AS16" s="27">
        <v>88.12716459442802</v>
      </c>
      <c r="AT16" s="28">
        <v>90.75285002011344</v>
      </c>
      <c r="AU16" s="26">
        <v>90.8425345895934</v>
      </c>
      <c r="AV16" s="27">
        <v>89.62530800638218</v>
      </c>
      <c r="AW16" s="27">
        <v>90.1380612851201</v>
      </c>
      <c r="AX16" s="27">
        <v>87.48116630929931</v>
      </c>
      <c r="AY16" s="27">
        <v>83.5397542899461</v>
      </c>
      <c r="AZ16" s="27">
        <v>87.59759822681818</v>
      </c>
      <c r="BA16" s="27">
        <v>89.56420578332343</v>
      </c>
      <c r="BB16" s="27">
        <v>88.73052160258042</v>
      </c>
      <c r="BC16" s="27">
        <v>91.49129915031449</v>
      </c>
      <c r="BD16" s="27">
        <v>74.79857093034842</v>
      </c>
      <c r="BE16" s="27">
        <v>90.02439247547943</v>
      </c>
      <c r="BF16" s="27">
        <v>92.13796822198357</v>
      </c>
      <c r="BG16" s="27">
        <v>88.10675765694948</v>
      </c>
      <c r="BH16" s="27">
        <v>86.80059559177207</v>
      </c>
      <c r="BI16" s="28">
        <v>83.06147619785727</v>
      </c>
      <c r="BJ16" s="26">
        <v>90.7124621565798</v>
      </c>
      <c r="BK16" s="27">
        <v>80.6633364456894</v>
      </c>
      <c r="BL16" s="27">
        <v>92.9720973281715</v>
      </c>
      <c r="BM16" s="27">
        <v>93.98568346969881</v>
      </c>
      <c r="BN16" s="27">
        <v>89.20387943495359</v>
      </c>
      <c r="BO16" s="27">
        <v>93.25017785331084</v>
      </c>
      <c r="BP16" s="27">
        <v>93.23452168746287</v>
      </c>
      <c r="BQ16" s="27">
        <v>90.70174008997539</v>
      </c>
      <c r="BR16" s="27">
        <v>87.99102165240272</v>
      </c>
      <c r="BS16" s="27">
        <v>96.35400534390303</v>
      </c>
      <c r="BT16" s="27">
        <v>88.60686698921992</v>
      </c>
      <c r="BU16" s="27">
        <v>94.98266519168054</v>
      </c>
      <c r="BV16" s="27">
        <v>87.17605829332172</v>
      </c>
      <c r="BW16" s="27">
        <v>86.42797614434441</v>
      </c>
      <c r="BX16" s="28">
        <v>87.14942501374726</v>
      </c>
      <c r="BY16" s="26">
        <v>83.73541962678792</v>
      </c>
      <c r="BZ16" s="27">
        <v>92.80116602635785</v>
      </c>
      <c r="CA16" s="27">
        <v>87.58654361173544</v>
      </c>
      <c r="CB16" s="27">
        <v>95.22690521092056</v>
      </c>
      <c r="CC16" s="27">
        <v>93.87873301274836</v>
      </c>
      <c r="CD16" s="27">
        <v>77.60304423482174</v>
      </c>
      <c r="CE16" s="27">
        <v>80.46873576835215</v>
      </c>
      <c r="CF16" s="27">
        <v>82.13318245172465</v>
      </c>
      <c r="CG16" s="27">
        <v>84.9199014871649</v>
      </c>
      <c r="CH16" s="27">
        <v>82.05685607137015</v>
      </c>
      <c r="CI16" s="27">
        <v>95.65526695526697</v>
      </c>
      <c r="CJ16" s="27">
        <v>81.15424978072038</v>
      </c>
      <c r="CK16" s="27">
        <v>84.15430929069036</v>
      </c>
      <c r="CL16" s="27">
        <v>87.26453783972966</v>
      </c>
      <c r="CM16" s="28">
        <v>92.76973052286353</v>
      </c>
      <c r="CN16" s="18">
        <v>13</v>
      </c>
    </row>
    <row r="17" spans="1:92" ht="12.75">
      <c r="A17" s="18">
        <v>12</v>
      </c>
      <c r="B17" s="19">
        <v>83.82051167114096</v>
      </c>
      <c r="C17" s="20">
        <v>79.58131198194128</v>
      </c>
      <c r="D17" s="20">
        <v>89.27483737340717</v>
      </c>
      <c r="E17" s="20">
        <v>83.41776309121846</v>
      </c>
      <c r="F17" s="20">
        <v>89.1420143484789</v>
      </c>
      <c r="G17" s="20">
        <v>77.66089452754213</v>
      </c>
      <c r="H17" s="20">
        <v>87.44103916678287</v>
      </c>
      <c r="I17" s="20">
        <v>87.6724894416542</v>
      </c>
      <c r="J17" s="20">
        <v>84.70646379427845</v>
      </c>
      <c r="K17" s="20">
        <v>83.50418231018917</v>
      </c>
      <c r="L17" s="20">
        <v>92.26381426226963</v>
      </c>
      <c r="M17" s="20">
        <v>73.91857669409157</v>
      </c>
      <c r="N17" s="20">
        <v>75.71152722817483</v>
      </c>
      <c r="O17" s="20">
        <v>89.91089028566145</v>
      </c>
      <c r="P17" s="21">
        <v>77.4701198813899</v>
      </c>
      <c r="Q17" s="19">
        <v>75.24209549667215</v>
      </c>
      <c r="R17" s="20">
        <v>80.18718015394217</v>
      </c>
      <c r="S17" s="20">
        <v>87.00941836576848</v>
      </c>
      <c r="T17" s="20">
        <v>86.11446361291898</v>
      </c>
      <c r="U17" s="20">
        <v>89.89288884266</v>
      </c>
      <c r="V17" s="20">
        <v>81.35800786424356</v>
      </c>
      <c r="W17" s="20">
        <v>91.49436032439465</v>
      </c>
      <c r="X17" s="20">
        <v>91.5134913459284</v>
      </c>
      <c r="Y17" s="20">
        <v>89.76513676382096</v>
      </c>
      <c r="Z17" s="20">
        <v>83.41143017292902</v>
      </c>
      <c r="AA17" s="20">
        <v>84.78990994385731</v>
      </c>
      <c r="AB17" s="20">
        <v>83.14168799672233</v>
      </c>
      <c r="AC17" s="20">
        <v>90.83720615768671</v>
      </c>
      <c r="AD17" s="20">
        <v>79.43343316993203</v>
      </c>
      <c r="AE17" s="21">
        <v>90.42721739232036</v>
      </c>
      <c r="AF17" s="19">
        <v>90.83378755747177</v>
      </c>
      <c r="AG17" s="20">
        <v>86.55059503171631</v>
      </c>
      <c r="AH17" s="20">
        <v>72.949929697813</v>
      </c>
      <c r="AI17" s="20">
        <v>80.96191777965234</v>
      </c>
      <c r="AJ17" s="20">
        <v>75.95302827099165</v>
      </c>
      <c r="AK17" s="20">
        <v>76.97426939320533</v>
      </c>
      <c r="AL17" s="20">
        <v>87.93865813185036</v>
      </c>
      <c r="AM17" s="20">
        <v>89.55237825992974</v>
      </c>
      <c r="AN17" s="20">
        <v>88.66844268114292</v>
      </c>
      <c r="AO17" s="20">
        <v>81.8441895251964</v>
      </c>
      <c r="AP17" s="20">
        <v>88.70254622062403</v>
      </c>
      <c r="AQ17" s="20">
        <v>78.86199350484246</v>
      </c>
      <c r="AR17" s="20">
        <v>91.9790288722211</v>
      </c>
      <c r="AS17" s="20">
        <v>85.45684630650305</v>
      </c>
      <c r="AT17" s="21">
        <v>91.40175694506358</v>
      </c>
      <c r="AU17" s="19">
        <v>86.07267609075389</v>
      </c>
      <c r="AV17" s="20">
        <v>85.73660185479407</v>
      </c>
      <c r="AW17" s="20">
        <v>82.5728033027232</v>
      </c>
      <c r="AX17" s="20">
        <v>88.0373749184962</v>
      </c>
      <c r="AY17" s="20">
        <v>80.46039043590531</v>
      </c>
      <c r="AZ17" s="20">
        <v>87.76889770539655</v>
      </c>
      <c r="BA17" s="20">
        <v>85.12767109574891</v>
      </c>
      <c r="BB17" s="20">
        <v>83.76971829975261</v>
      </c>
      <c r="BC17" s="20">
        <v>89.40230318880204</v>
      </c>
      <c r="BD17" s="20">
        <v>72.47079727417255</v>
      </c>
      <c r="BE17" s="20">
        <v>87.20810571325447</v>
      </c>
      <c r="BF17" s="20">
        <v>89.46837278536364</v>
      </c>
      <c r="BG17" s="20">
        <v>82.53143954951734</v>
      </c>
      <c r="BH17" s="20">
        <v>89.39364518014403</v>
      </c>
      <c r="BI17" s="21">
        <v>88.15009391828615</v>
      </c>
      <c r="BJ17" s="19">
        <v>90.54850705485717</v>
      </c>
      <c r="BK17" s="20">
        <v>78.15408145757117</v>
      </c>
      <c r="BL17" s="20">
        <v>88.97155462767591</v>
      </c>
      <c r="BM17" s="20">
        <v>86.15044372103868</v>
      </c>
      <c r="BN17" s="20">
        <v>78.68475721456271</v>
      </c>
      <c r="BO17" s="20">
        <v>92.83435936679643</v>
      </c>
      <c r="BP17" s="20">
        <v>85.47680843184276</v>
      </c>
      <c r="BQ17" s="20">
        <v>86.40661356822685</v>
      </c>
      <c r="BR17" s="20">
        <v>89.14015429650442</v>
      </c>
      <c r="BS17" s="20">
        <v>94.63774318104981</v>
      </c>
      <c r="BT17" s="20">
        <v>87.60105451375475</v>
      </c>
      <c r="BU17" s="20">
        <v>88.94016378993494</v>
      </c>
      <c r="BV17" s="20">
        <v>89.81583883952305</v>
      </c>
      <c r="BW17" s="20">
        <v>84.73302436820742</v>
      </c>
      <c r="BX17" s="21">
        <v>85.0471746979184</v>
      </c>
      <c r="BY17" s="19">
        <v>79.27176538183403</v>
      </c>
      <c r="BZ17" s="20">
        <v>88.42199146518368</v>
      </c>
      <c r="CA17" s="20">
        <v>81.1318121301531</v>
      </c>
      <c r="CB17" s="20">
        <v>94.06979760006075</v>
      </c>
      <c r="CC17" s="20">
        <v>91.81341151856026</v>
      </c>
      <c r="CD17" s="20">
        <v>74.17040972630217</v>
      </c>
      <c r="CE17" s="20">
        <v>76.90630402523995</v>
      </c>
      <c r="CF17" s="20">
        <v>77.92444442793412</v>
      </c>
      <c r="CG17" s="20">
        <v>82.37831964628303</v>
      </c>
      <c r="CH17" s="20">
        <v>78.52223523996979</v>
      </c>
      <c r="CI17" s="20">
        <v>95.30195988222303</v>
      </c>
      <c r="CJ17" s="20">
        <v>75.37410173096671</v>
      </c>
      <c r="CK17" s="20">
        <v>86.5748208059421</v>
      </c>
      <c r="CL17" s="20">
        <v>79.47533747716814</v>
      </c>
      <c r="CM17" s="21">
        <v>91.67331404928659</v>
      </c>
      <c r="CN17" s="18">
        <v>12</v>
      </c>
    </row>
    <row r="18" spans="1:92" ht="3" customHeight="1" hidden="1" thickBot="1">
      <c r="A18" s="18">
        <v>11</v>
      </c>
      <c r="B18" s="22">
        <v>87.70736077548233</v>
      </c>
      <c r="C18" s="23">
        <v>76.83033368893511</v>
      </c>
      <c r="D18" s="23">
        <v>89.16125083095065</v>
      </c>
      <c r="E18" s="23">
        <v>85.4606072640162</v>
      </c>
      <c r="F18" s="23">
        <v>86.21460365860689</v>
      </c>
      <c r="G18" s="23">
        <v>80.7912231915395</v>
      </c>
      <c r="H18" s="23">
        <v>90.70067841527661</v>
      </c>
      <c r="I18" s="23">
        <v>87.07596331556151</v>
      </c>
      <c r="J18" s="23">
        <v>88.93136090439228</v>
      </c>
      <c r="K18" s="23">
        <v>83.65749324647224</v>
      </c>
      <c r="L18" s="23">
        <v>92.83099551010105</v>
      </c>
      <c r="M18" s="23">
        <v>73.15682279325098</v>
      </c>
      <c r="N18" s="23">
        <v>79.08228126773692</v>
      </c>
      <c r="O18" s="23">
        <v>91.07793204449887</v>
      </c>
      <c r="P18" s="24">
        <v>82.43051649085771</v>
      </c>
      <c r="Q18" s="22">
        <v>74.67487512101525</v>
      </c>
      <c r="R18" s="23">
        <v>84.78366401923408</v>
      </c>
      <c r="S18" s="23">
        <v>84.58708982571548</v>
      </c>
      <c r="T18" s="23">
        <v>86.5826243307701</v>
      </c>
      <c r="U18" s="23">
        <v>92.44889185524197</v>
      </c>
      <c r="V18" s="23">
        <v>85.57447440710328</v>
      </c>
      <c r="W18" s="23">
        <v>90.31462440557205</v>
      </c>
      <c r="X18" s="23">
        <v>93.15213445663035</v>
      </c>
      <c r="Y18" s="23">
        <v>90.20028775260974</v>
      </c>
      <c r="Z18" s="23">
        <v>84.93222567143351</v>
      </c>
      <c r="AA18" s="23">
        <v>86.88956280504269</v>
      </c>
      <c r="AB18" s="23">
        <v>83.6405433123733</v>
      </c>
      <c r="AC18" s="23">
        <v>93.51926737132688</v>
      </c>
      <c r="AD18" s="23">
        <v>76.51717337480227</v>
      </c>
      <c r="AE18" s="24">
        <v>89.16655778762052</v>
      </c>
      <c r="AF18" s="22">
        <v>91.05028038124013</v>
      </c>
      <c r="AG18" s="23">
        <v>91.040167038084</v>
      </c>
      <c r="AH18" s="23">
        <v>78.93435661420587</v>
      </c>
      <c r="AI18" s="23">
        <v>83.55229119479354</v>
      </c>
      <c r="AJ18" s="23">
        <v>81.14045789503118</v>
      </c>
      <c r="AK18" s="23">
        <v>81.2093716089577</v>
      </c>
      <c r="AL18" s="23">
        <v>89.8807619717096</v>
      </c>
      <c r="AM18" s="23">
        <v>90.5934113009628</v>
      </c>
      <c r="AN18" s="23">
        <v>87.72786463174134</v>
      </c>
      <c r="AO18" s="23">
        <v>85.70332350840157</v>
      </c>
      <c r="AP18" s="23">
        <v>90.85761403722435</v>
      </c>
      <c r="AQ18" s="23">
        <v>81.33475490237167</v>
      </c>
      <c r="AR18" s="23">
        <v>93.75654947969525</v>
      </c>
      <c r="AS18" s="23">
        <v>87.63897211270007</v>
      </c>
      <c r="AT18" s="24">
        <v>91.88658581874694</v>
      </c>
      <c r="AU18" s="22">
        <v>87.73181956738964</v>
      </c>
      <c r="AV18" s="23">
        <v>87.39379455316323</v>
      </c>
      <c r="AW18" s="23">
        <v>86.9251435636548</v>
      </c>
      <c r="AX18" s="23">
        <v>89.17190569846042</v>
      </c>
      <c r="AY18" s="23">
        <v>87.55068416636934</v>
      </c>
      <c r="AZ18" s="23">
        <v>91.12112604121623</v>
      </c>
      <c r="BA18" s="23">
        <v>87.68598316265229</v>
      </c>
      <c r="BB18" s="23">
        <v>85.46575222512091</v>
      </c>
      <c r="BC18" s="23">
        <v>92.09729575786582</v>
      </c>
      <c r="BD18" s="23">
        <v>74.56730712540379</v>
      </c>
      <c r="BE18" s="23">
        <v>88.05733918818453</v>
      </c>
      <c r="BF18" s="23">
        <v>94.21257904636556</v>
      </c>
      <c r="BG18" s="23">
        <v>89.15338819484062</v>
      </c>
      <c r="BH18" s="23">
        <v>89.51627375842277</v>
      </c>
      <c r="BI18" s="24">
        <v>87.15861905614564</v>
      </c>
      <c r="BJ18" s="22">
        <v>91.9998730664399</v>
      </c>
      <c r="BK18" s="23">
        <v>80.61080032063678</v>
      </c>
      <c r="BL18" s="23">
        <v>91.34843034340611</v>
      </c>
      <c r="BM18" s="23">
        <v>91.04075920477521</v>
      </c>
      <c r="BN18" s="23">
        <v>85.63638593499947</v>
      </c>
      <c r="BO18" s="23">
        <v>95.08487644231352</v>
      </c>
      <c r="BP18" s="23">
        <v>88.16587016703451</v>
      </c>
      <c r="BQ18" s="23">
        <v>89.24703263202052</v>
      </c>
      <c r="BR18" s="23">
        <v>90.80186647207108</v>
      </c>
      <c r="BS18" s="23">
        <v>96.99015534004093</v>
      </c>
      <c r="BT18" s="23">
        <v>88.09114783976138</v>
      </c>
      <c r="BU18" s="23">
        <v>86.6914209721519</v>
      </c>
      <c r="BV18" s="23">
        <v>90.92050414325956</v>
      </c>
      <c r="BW18" s="23">
        <v>86.83520904283793</v>
      </c>
      <c r="BX18" s="24">
        <v>85.77318183778003</v>
      </c>
      <c r="BY18" s="22">
        <v>83.67135213838674</v>
      </c>
      <c r="BZ18" s="23">
        <v>92.11317019815809</v>
      </c>
      <c r="CA18" s="23">
        <v>84.03268897948196</v>
      </c>
      <c r="CB18" s="23">
        <v>98.78810260946484</v>
      </c>
      <c r="CC18" s="23">
        <v>95.06739623639947</v>
      </c>
      <c r="CD18" s="23">
        <v>74.96353803761933</v>
      </c>
      <c r="CE18" s="23">
        <v>79.38396371218758</v>
      </c>
      <c r="CF18" s="23">
        <v>81.76401584722691</v>
      </c>
      <c r="CG18" s="23">
        <v>84.1891803627939</v>
      </c>
      <c r="CH18" s="23">
        <v>81.01842138956152</v>
      </c>
      <c r="CI18" s="23">
        <v>96.01785714285714</v>
      </c>
      <c r="CJ18" s="23">
        <v>78.06140993646379</v>
      </c>
      <c r="CK18" s="23">
        <v>87.2690819140577</v>
      </c>
      <c r="CL18" s="23">
        <v>87.21398170760804</v>
      </c>
      <c r="CM18" s="24">
        <v>93.80054079857216</v>
      </c>
      <c r="CN18" s="18">
        <v>11</v>
      </c>
    </row>
    <row r="19" spans="1:92" ht="12.75">
      <c r="A19" s="18">
        <v>10</v>
      </c>
      <c r="B19" s="22">
        <v>86.78857232789794</v>
      </c>
      <c r="C19" s="23">
        <v>78.32991674722729</v>
      </c>
      <c r="D19" s="23">
        <v>93.36785188383654</v>
      </c>
      <c r="E19" s="23">
        <v>84.97588786641487</v>
      </c>
      <c r="F19" s="23">
        <v>85.63673718221773</v>
      </c>
      <c r="G19" s="23">
        <v>82.87019114767466</v>
      </c>
      <c r="H19" s="23">
        <v>92.30084353622179</v>
      </c>
      <c r="I19" s="23">
        <v>88.11733808286507</v>
      </c>
      <c r="J19" s="23">
        <v>88.17950932123769</v>
      </c>
      <c r="K19" s="23">
        <v>83.37051582299932</v>
      </c>
      <c r="L19" s="23">
        <v>92.9852185878165</v>
      </c>
      <c r="M19" s="23">
        <v>75.0606706499256</v>
      </c>
      <c r="N19" s="23">
        <v>76.42351225560608</v>
      </c>
      <c r="O19" s="23">
        <v>91.63051298322533</v>
      </c>
      <c r="P19" s="24">
        <v>79.61271923997391</v>
      </c>
      <c r="Q19" s="22">
        <v>75.21224399058562</v>
      </c>
      <c r="R19" s="23">
        <v>85.27322803055068</v>
      </c>
      <c r="S19" s="23">
        <v>84.48720302072704</v>
      </c>
      <c r="T19" s="23">
        <v>91.02124169895404</v>
      </c>
      <c r="U19" s="23">
        <v>92.09117542655369</v>
      </c>
      <c r="V19" s="23">
        <v>84.82559604661502</v>
      </c>
      <c r="W19" s="23">
        <v>91.42102401046404</v>
      </c>
      <c r="X19" s="23">
        <v>94.08356986786114</v>
      </c>
      <c r="Y19" s="23">
        <v>90.0559693283041</v>
      </c>
      <c r="Z19" s="23">
        <v>87.62316630625624</v>
      </c>
      <c r="AA19" s="23">
        <v>86.34797024627755</v>
      </c>
      <c r="AB19" s="23">
        <v>84.3716046539273</v>
      </c>
      <c r="AC19" s="23">
        <v>94.57954217676254</v>
      </c>
      <c r="AD19" s="23">
        <v>78.43230953847456</v>
      </c>
      <c r="AE19" s="24">
        <v>89.713964117649</v>
      </c>
      <c r="AF19" s="22">
        <v>90.5715081754219</v>
      </c>
      <c r="AG19" s="23">
        <v>92.14199120116807</v>
      </c>
      <c r="AH19" s="23">
        <v>79.84406853858664</v>
      </c>
      <c r="AI19" s="23">
        <v>86.2928728519353</v>
      </c>
      <c r="AJ19" s="23">
        <v>77.6365696025307</v>
      </c>
      <c r="AK19" s="23">
        <v>82.51926590967848</v>
      </c>
      <c r="AL19" s="23">
        <v>86.77282594613325</v>
      </c>
      <c r="AM19" s="23">
        <v>90.8748240243327</v>
      </c>
      <c r="AN19" s="23">
        <v>88.10171437273335</v>
      </c>
      <c r="AO19" s="23">
        <v>85.670978524549</v>
      </c>
      <c r="AP19" s="23">
        <v>95.23229642734287</v>
      </c>
      <c r="AQ19" s="23">
        <v>82.87665617387651</v>
      </c>
      <c r="AR19" s="23">
        <v>94.52033982305217</v>
      </c>
      <c r="AS19" s="23">
        <v>88.37768022610194</v>
      </c>
      <c r="AT19" s="24">
        <v>90.7537921957494</v>
      </c>
      <c r="AU19" s="22">
        <v>87.31315147999426</v>
      </c>
      <c r="AV19" s="23">
        <v>84.75344919397617</v>
      </c>
      <c r="AW19" s="23">
        <v>86.82015185312734</v>
      </c>
      <c r="AX19" s="23">
        <v>88.79476774067231</v>
      </c>
      <c r="AY19" s="23">
        <v>89.53021365123263</v>
      </c>
      <c r="AZ19" s="23">
        <v>92.48296922263809</v>
      </c>
      <c r="BA19" s="23">
        <v>88.80924456184249</v>
      </c>
      <c r="BB19" s="23">
        <v>86.95879589405972</v>
      </c>
      <c r="BC19" s="23">
        <v>93.47147077956069</v>
      </c>
      <c r="BD19" s="23">
        <v>74.25442410373759</v>
      </c>
      <c r="BE19" s="23">
        <v>84.62903611135876</v>
      </c>
      <c r="BF19" s="23">
        <v>95.30967737972382</v>
      </c>
      <c r="BG19" s="23">
        <v>89.30265364449642</v>
      </c>
      <c r="BH19" s="23">
        <v>90.8302794448339</v>
      </c>
      <c r="BI19" s="24">
        <v>87.68814388524981</v>
      </c>
      <c r="BJ19" s="22">
        <v>92.87246197626128</v>
      </c>
      <c r="BK19" s="23">
        <v>80.96892406362726</v>
      </c>
      <c r="BL19" s="23">
        <v>93.79978018944905</v>
      </c>
      <c r="BM19" s="23">
        <v>90.23599969077154</v>
      </c>
      <c r="BN19" s="23">
        <v>86.72004816835548</v>
      </c>
      <c r="BO19" s="23">
        <v>97.78482622020447</v>
      </c>
      <c r="BP19" s="23">
        <v>87.96181348414825</v>
      </c>
      <c r="BQ19" s="23">
        <v>89.60838957523235</v>
      </c>
      <c r="BR19" s="23">
        <v>91.80053908603176</v>
      </c>
      <c r="BS19" s="23">
        <v>96.46589623714405</v>
      </c>
      <c r="BT19" s="23">
        <v>88.49424502413129</v>
      </c>
      <c r="BU19" s="23">
        <v>89.60819524883665</v>
      </c>
      <c r="BV19" s="23">
        <v>90.28228511777777</v>
      </c>
      <c r="BW19" s="23">
        <v>87.63873261876694</v>
      </c>
      <c r="BX19" s="24">
        <v>87.4772194232384</v>
      </c>
      <c r="BY19" s="22">
        <v>87.47337202476858</v>
      </c>
      <c r="BZ19" s="23">
        <v>90.03035927220205</v>
      </c>
      <c r="CA19" s="23">
        <v>82.91563306273899</v>
      </c>
      <c r="CB19" s="23">
        <v>99.09817390100065</v>
      </c>
      <c r="CC19" s="23">
        <v>95.77951997039021</v>
      </c>
      <c r="CD19" s="23">
        <v>74.65170293205695</v>
      </c>
      <c r="CE19" s="23">
        <v>80.68685789689289</v>
      </c>
      <c r="CF19" s="23">
        <v>79.07120659025693</v>
      </c>
      <c r="CG19" s="23">
        <v>84.79926448979147</v>
      </c>
      <c r="CH19" s="23">
        <v>83.5066927277117</v>
      </c>
      <c r="CI19" s="23">
        <v>96.13368255075416</v>
      </c>
      <c r="CJ19" s="23">
        <v>83.52800366315307</v>
      </c>
      <c r="CK19" s="23">
        <v>89.0604819273247</v>
      </c>
      <c r="CL19" s="23">
        <v>86.57403227222517</v>
      </c>
      <c r="CM19" s="24">
        <v>93.48212694896972</v>
      </c>
      <c r="CN19" s="18">
        <v>10</v>
      </c>
    </row>
    <row r="20" spans="1:92" ht="13.5" thickBot="1">
      <c r="A20" s="18">
        <v>9</v>
      </c>
      <c r="B20" s="26">
        <v>88.56341987457212</v>
      </c>
      <c r="C20" s="27">
        <v>76.89731171895663</v>
      </c>
      <c r="D20" s="27">
        <v>91.67397683044136</v>
      </c>
      <c r="E20" s="27">
        <v>82.60096690674156</v>
      </c>
      <c r="F20" s="27">
        <v>85.68580785698501</v>
      </c>
      <c r="G20" s="27">
        <v>81.78708734916839</v>
      </c>
      <c r="H20" s="27">
        <v>91.54891637841227</v>
      </c>
      <c r="I20" s="27">
        <v>87.64299922083272</v>
      </c>
      <c r="J20" s="27">
        <v>86.66495122711304</v>
      </c>
      <c r="K20" s="27">
        <v>87.26191946579615</v>
      </c>
      <c r="L20" s="27">
        <v>92.97302757105895</v>
      </c>
      <c r="M20" s="27">
        <v>72.31492598351528</v>
      </c>
      <c r="N20" s="27">
        <v>76.30329054405311</v>
      </c>
      <c r="O20" s="27">
        <v>90.87398005966455</v>
      </c>
      <c r="P20" s="28">
        <v>81.55965632421751</v>
      </c>
      <c r="Q20" s="26">
        <v>77.90418832935659</v>
      </c>
      <c r="R20" s="27">
        <v>84.0351346997329</v>
      </c>
      <c r="S20" s="27">
        <v>84.3987079674487</v>
      </c>
      <c r="T20" s="27">
        <v>89.56841288861749</v>
      </c>
      <c r="U20" s="27">
        <v>87.68754245821484</v>
      </c>
      <c r="V20" s="27">
        <v>85.51964960227849</v>
      </c>
      <c r="W20" s="27">
        <v>93.34000394693624</v>
      </c>
      <c r="X20" s="27">
        <v>93.01469234016011</v>
      </c>
      <c r="Y20" s="27">
        <v>89.77736606881848</v>
      </c>
      <c r="Z20" s="27">
        <v>87.89520481126685</v>
      </c>
      <c r="AA20" s="27">
        <v>84.54971398757237</v>
      </c>
      <c r="AB20" s="27">
        <v>81.79359962661887</v>
      </c>
      <c r="AC20" s="27">
        <v>91.44488802802171</v>
      </c>
      <c r="AD20" s="27">
        <v>77.8322430758694</v>
      </c>
      <c r="AE20" s="28">
        <v>89.9905236176605</v>
      </c>
      <c r="AF20" s="26">
        <v>91.25917475720613</v>
      </c>
      <c r="AG20" s="27">
        <v>89.76799605286953</v>
      </c>
      <c r="AH20" s="27">
        <v>78.84066383355655</v>
      </c>
      <c r="AI20" s="27">
        <v>84.21278366008141</v>
      </c>
      <c r="AJ20" s="27">
        <v>77.52589381461034</v>
      </c>
      <c r="AK20" s="27">
        <v>82.14818832884859</v>
      </c>
      <c r="AL20" s="27">
        <v>88.1248596709224</v>
      </c>
      <c r="AM20" s="27">
        <v>86.0478494766925</v>
      </c>
      <c r="AN20" s="27">
        <v>89.86534760912201</v>
      </c>
      <c r="AO20" s="27">
        <v>86.90760551984471</v>
      </c>
      <c r="AP20" s="27">
        <v>94.44301305849294</v>
      </c>
      <c r="AQ20" s="27">
        <v>84.22060813694614</v>
      </c>
      <c r="AR20" s="27">
        <v>96.07678294992874</v>
      </c>
      <c r="AS20" s="27">
        <v>87.37586320067811</v>
      </c>
      <c r="AT20" s="28">
        <v>91.5438734681062</v>
      </c>
      <c r="AU20" s="26">
        <v>87.17949246614948</v>
      </c>
      <c r="AV20" s="27">
        <v>86.3614905849897</v>
      </c>
      <c r="AW20" s="27">
        <v>89.01889369436145</v>
      </c>
      <c r="AX20" s="27">
        <v>90.54802152163508</v>
      </c>
      <c r="AY20" s="27">
        <v>88.42888546445553</v>
      </c>
      <c r="AZ20" s="27">
        <v>89.46514173708616</v>
      </c>
      <c r="BA20" s="27">
        <v>88.8920144407424</v>
      </c>
      <c r="BB20" s="27">
        <v>86.30208528440794</v>
      </c>
      <c r="BC20" s="27">
        <v>94.32069421694204</v>
      </c>
      <c r="BD20" s="27">
        <v>77.08029350437481</v>
      </c>
      <c r="BE20" s="27">
        <v>84.32986825994632</v>
      </c>
      <c r="BF20" s="27">
        <v>93.63808473088656</v>
      </c>
      <c r="BG20" s="27">
        <v>86.3562531237925</v>
      </c>
      <c r="BH20" s="27">
        <v>91.82776078186632</v>
      </c>
      <c r="BI20" s="28">
        <v>87.46819820485523</v>
      </c>
      <c r="BJ20" s="26">
        <v>90.46346142229167</v>
      </c>
      <c r="BK20" s="27">
        <v>82.70121489800788</v>
      </c>
      <c r="BL20" s="27">
        <v>92.87023685696455</v>
      </c>
      <c r="BM20" s="27">
        <v>88.56462553688964</v>
      </c>
      <c r="BN20" s="27">
        <v>84.74784662548831</v>
      </c>
      <c r="BO20" s="27">
        <v>93.78060968510559</v>
      </c>
      <c r="BP20" s="27">
        <v>88.99288549091686</v>
      </c>
      <c r="BQ20" s="27">
        <v>88.02951202863035</v>
      </c>
      <c r="BR20" s="27">
        <v>89.89187517512326</v>
      </c>
      <c r="BS20" s="27">
        <v>96.66024663219105</v>
      </c>
      <c r="BT20" s="27">
        <v>88.82930683194851</v>
      </c>
      <c r="BU20" s="27">
        <v>87.16446136833807</v>
      </c>
      <c r="BV20" s="27">
        <v>91.11648403719343</v>
      </c>
      <c r="BW20" s="27">
        <v>89.78930596183255</v>
      </c>
      <c r="BX20" s="28">
        <v>87.28062131030903</v>
      </c>
      <c r="BY20" s="26">
        <v>86.62857129746011</v>
      </c>
      <c r="BZ20" s="27">
        <v>90.03173203085035</v>
      </c>
      <c r="CA20" s="27">
        <v>82.74326509702738</v>
      </c>
      <c r="CB20" s="27">
        <v>96.25011245951816</v>
      </c>
      <c r="CC20" s="27">
        <v>95.50212236799261</v>
      </c>
      <c r="CD20" s="27">
        <v>74.29218709529654</v>
      </c>
      <c r="CE20" s="27">
        <v>80.66492071814457</v>
      </c>
      <c r="CF20" s="27">
        <v>79.59852913870951</v>
      </c>
      <c r="CG20" s="27">
        <v>85.32067285438869</v>
      </c>
      <c r="CH20" s="27">
        <v>81.90960270043593</v>
      </c>
      <c r="CI20" s="27">
        <v>96.61898336105496</v>
      </c>
      <c r="CJ20" s="27">
        <v>80.86310535196993</v>
      </c>
      <c r="CK20" s="27">
        <v>87.51463692265618</v>
      </c>
      <c r="CL20" s="27">
        <v>84.02408668977185</v>
      </c>
      <c r="CM20" s="28">
        <v>93.86454366366199</v>
      </c>
      <c r="CN20" s="18">
        <v>9</v>
      </c>
    </row>
    <row r="21" spans="1:92" ht="12.75">
      <c r="A21" s="18">
        <v>8</v>
      </c>
      <c r="B21" s="19">
        <v>86.17139798607191</v>
      </c>
      <c r="C21" s="20">
        <v>77.69153093283528</v>
      </c>
      <c r="D21" s="20">
        <v>91.53165409469757</v>
      </c>
      <c r="E21" s="20">
        <v>80.11264387786127</v>
      </c>
      <c r="F21" s="20">
        <v>86.17330543852283</v>
      </c>
      <c r="G21" s="20">
        <v>78.36959007176398</v>
      </c>
      <c r="H21" s="20">
        <v>90.47985480702872</v>
      </c>
      <c r="I21" s="20">
        <v>87.58961274233013</v>
      </c>
      <c r="J21" s="20">
        <v>84.04126489452577</v>
      </c>
      <c r="K21" s="20">
        <v>85.24843483810875</v>
      </c>
      <c r="L21" s="20">
        <v>92.24187370600414</v>
      </c>
      <c r="M21" s="20">
        <v>72.34086040770822</v>
      </c>
      <c r="N21" s="20">
        <v>75.19909142789577</v>
      </c>
      <c r="O21" s="20">
        <v>91.49218486827183</v>
      </c>
      <c r="P21" s="21">
        <v>79.86881095957183</v>
      </c>
      <c r="Q21" s="19">
        <v>70.97311148995932</v>
      </c>
      <c r="R21" s="20">
        <v>83.34626858648598</v>
      </c>
      <c r="S21" s="20">
        <v>83.47101014927102</v>
      </c>
      <c r="T21" s="20">
        <v>87.81000593609289</v>
      </c>
      <c r="U21" s="20">
        <v>91.18772332739725</v>
      </c>
      <c r="V21" s="20">
        <v>82.49028362941405</v>
      </c>
      <c r="W21" s="20">
        <v>90.494687558818</v>
      </c>
      <c r="X21" s="20">
        <v>91.44052541661236</v>
      </c>
      <c r="Y21" s="20">
        <v>89.84486932149976</v>
      </c>
      <c r="Z21" s="20">
        <v>87.21953149507496</v>
      </c>
      <c r="AA21" s="20">
        <v>82.00905127481215</v>
      </c>
      <c r="AB21" s="20">
        <v>82.81872252143992</v>
      </c>
      <c r="AC21" s="20">
        <v>87.46185475152868</v>
      </c>
      <c r="AD21" s="20">
        <v>78.1405957569001</v>
      </c>
      <c r="AE21" s="21">
        <v>91.19027735549476</v>
      </c>
      <c r="AF21" s="19">
        <v>90.1909024550329</v>
      </c>
      <c r="AG21" s="20">
        <v>83.64086082999127</v>
      </c>
      <c r="AH21" s="20">
        <v>76.78672842857625</v>
      </c>
      <c r="AI21" s="20">
        <v>83.72651786619178</v>
      </c>
      <c r="AJ21" s="20">
        <v>74.2109271163619</v>
      </c>
      <c r="AK21" s="20">
        <v>81.49467676043763</v>
      </c>
      <c r="AL21" s="20">
        <v>87.90694088520176</v>
      </c>
      <c r="AM21" s="20">
        <v>86.01117517747953</v>
      </c>
      <c r="AN21" s="20">
        <v>89.76757578170623</v>
      </c>
      <c r="AO21" s="20">
        <v>82.86740403316489</v>
      </c>
      <c r="AP21" s="20">
        <v>92.75555555555556</v>
      </c>
      <c r="AQ21" s="20">
        <v>82.3756368028107</v>
      </c>
      <c r="AR21" s="20">
        <v>92.842744031331</v>
      </c>
      <c r="AS21" s="20">
        <v>88.36392592914333</v>
      </c>
      <c r="AT21" s="21">
        <v>91.67973131940524</v>
      </c>
      <c r="AU21" s="19">
        <v>87.86610985632724</v>
      </c>
      <c r="AV21" s="20">
        <v>82.69291222062961</v>
      </c>
      <c r="AW21" s="20">
        <v>87.87398501257196</v>
      </c>
      <c r="AX21" s="20">
        <v>87.95492973210364</v>
      </c>
      <c r="AY21" s="20">
        <v>86.02019122182166</v>
      </c>
      <c r="AZ21" s="20">
        <v>90.57907334211681</v>
      </c>
      <c r="BA21" s="20">
        <v>88.83474888637932</v>
      </c>
      <c r="BB21" s="20">
        <v>81.0605862133036</v>
      </c>
      <c r="BC21" s="20">
        <v>92.02072335876684</v>
      </c>
      <c r="BD21" s="20">
        <v>72.4069034226643</v>
      </c>
      <c r="BE21" s="20">
        <v>83.72200534972275</v>
      </c>
      <c r="BF21" s="20">
        <v>92.89285853035854</v>
      </c>
      <c r="BG21" s="20">
        <v>83.80881853653594</v>
      </c>
      <c r="BH21" s="20">
        <v>85.66373831482527</v>
      </c>
      <c r="BI21" s="21">
        <v>82.53289862311601</v>
      </c>
      <c r="BJ21" s="19">
        <v>91.14984315201707</v>
      </c>
      <c r="BK21" s="20">
        <v>80.29923440086483</v>
      </c>
      <c r="BL21" s="20">
        <v>92.53298887103236</v>
      </c>
      <c r="BM21" s="20">
        <v>87.128417657222</v>
      </c>
      <c r="BN21" s="20">
        <v>81.60822016148103</v>
      </c>
      <c r="BO21" s="20">
        <v>92.73180563397956</v>
      </c>
      <c r="BP21" s="20">
        <v>90.42859809272852</v>
      </c>
      <c r="BQ21" s="20">
        <v>89.13647143918884</v>
      </c>
      <c r="BR21" s="20">
        <v>89.82078645991689</v>
      </c>
      <c r="BS21" s="20">
        <v>94.81293115097462</v>
      </c>
      <c r="BT21" s="20">
        <v>87.31906348482435</v>
      </c>
      <c r="BU21" s="20">
        <v>86.11338655306047</v>
      </c>
      <c r="BV21" s="20">
        <v>87.65866663529707</v>
      </c>
      <c r="BW21" s="20">
        <v>87.58720651329347</v>
      </c>
      <c r="BX21" s="21">
        <v>84.93631953794997</v>
      </c>
      <c r="BY21" s="19">
        <v>83.06310838919535</v>
      </c>
      <c r="BZ21" s="20">
        <v>89.2990089017263</v>
      </c>
      <c r="CA21" s="20">
        <v>79.35376803148543</v>
      </c>
      <c r="CB21" s="20">
        <v>97.16101778656126</v>
      </c>
      <c r="CC21" s="20">
        <v>93.79784726143421</v>
      </c>
      <c r="CD21" s="20">
        <v>74.72633881818665</v>
      </c>
      <c r="CE21" s="20">
        <v>77.95228545608981</v>
      </c>
      <c r="CF21" s="20">
        <v>79.7839999372608</v>
      </c>
      <c r="CG21" s="20">
        <v>80.16756950778691</v>
      </c>
      <c r="CH21" s="20">
        <v>82.03546899959944</v>
      </c>
      <c r="CI21" s="20">
        <v>94.86723584386627</v>
      </c>
      <c r="CJ21" s="20">
        <v>78.12555421631507</v>
      </c>
      <c r="CK21" s="20">
        <v>84.69412212183951</v>
      </c>
      <c r="CL21" s="20">
        <v>80.82872429502865</v>
      </c>
      <c r="CM21" s="21">
        <v>92.10564670836409</v>
      </c>
      <c r="CN21" s="18">
        <v>8</v>
      </c>
    </row>
    <row r="22" spans="1:92" ht="12.75">
      <c r="A22" s="18">
        <v>7</v>
      </c>
      <c r="B22" s="22">
        <v>79.96783193711113</v>
      </c>
      <c r="C22" s="23">
        <v>81.47701469858221</v>
      </c>
      <c r="D22" s="23">
        <v>93.66263768226011</v>
      </c>
      <c r="E22" s="23">
        <v>80.58953901001955</v>
      </c>
      <c r="F22" s="23">
        <v>88.37107365471209</v>
      </c>
      <c r="G22" s="23">
        <v>87.32160082903789</v>
      </c>
      <c r="H22" s="23">
        <v>94.8579695285645</v>
      </c>
      <c r="I22" s="23">
        <v>87.11939964645913</v>
      </c>
      <c r="J22" s="23">
        <v>87.80303742998251</v>
      </c>
      <c r="K22" s="23">
        <v>89.208447997464</v>
      </c>
      <c r="L22" s="23">
        <v>93.55508666263816</v>
      </c>
      <c r="M22" s="23">
        <v>74.47051552354756</v>
      </c>
      <c r="N22" s="23">
        <v>76.21474665473522</v>
      </c>
      <c r="O22" s="23">
        <v>93.91511612804518</v>
      </c>
      <c r="P22" s="24">
        <v>79.9678737632399</v>
      </c>
      <c r="Q22" s="22">
        <v>71.24616234261543</v>
      </c>
      <c r="R22" s="23">
        <v>85.24348827712672</v>
      </c>
      <c r="S22" s="23">
        <v>84.24261680771978</v>
      </c>
      <c r="T22" s="23">
        <v>91.00252847203647</v>
      </c>
      <c r="U22" s="23">
        <v>94.70192094751592</v>
      </c>
      <c r="V22" s="23">
        <v>87.83560107999467</v>
      </c>
      <c r="W22" s="23">
        <v>92.28709471306725</v>
      </c>
      <c r="X22" s="23">
        <v>93.09851464960161</v>
      </c>
      <c r="Y22" s="23">
        <v>89.69492552747701</v>
      </c>
      <c r="Z22" s="23">
        <v>87.7883300697946</v>
      </c>
      <c r="AA22" s="23">
        <v>84.06564470574767</v>
      </c>
      <c r="AB22" s="23">
        <v>84.96229033277089</v>
      </c>
      <c r="AC22" s="23">
        <v>86.81101881845589</v>
      </c>
      <c r="AD22" s="23">
        <v>79.71100940757692</v>
      </c>
      <c r="AE22" s="24">
        <v>92.90686958392908</v>
      </c>
      <c r="AF22" s="22">
        <v>89.15718850816104</v>
      </c>
      <c r="AG22" s="23">
        <v>86.07888162985417</v>
      </c>
      <c r="AH22" s="23">
        <v>73.1035431684173</v>
      </c>
      <c r="AI22" s="23">
        <v>87.13076641978243</v>
      </c>
      <c r="AJ22" s="23">
        <v>78.25509571579366</v>
      </c>
      <c r="AK22" s="23">
        <v>80.06924461461074</v>
      </c>
      <c r="AL22" s="23">
        <v>89.88186644696943</v>
      </c>
      <c r="AM22" s="23">
        <v>86.65245013059658</v>
      </c>
      <c r="AN22" s="23">
        <v>91.99047374144627</v>
      </c>
      <c r="AO22" s="23">
        <v>83.82254453106856</v>
      </c>
      <c r="AP22" s="23">
        <v>94.83243841928052</v>
      </c>
      <c r="AQ22" s="23">
        <v>87.17820256063962</v>
      </c>
      <c r="AR22" s="23">
        <v>93.37665064615865</v>
      </c>
      <c r="AS22" s="23">
        <v>82.30325005530955</v>
      </c>
      <c r="AT22" s="24">
        <v>89.71476112877713</v>
      </c>
      <c r="AU22" s="22">
        <v>90.07600390964234</v>
      </c>
      <c r="AV22" s="23">
        <v>85.20941382331543</v>
      </c>
      <c r="AW22" s="23">
        <v>88.52802592779709</v>
      </c>
      <c r="AX22" s="23">
        <v>85.97720448464156</v>
      </c>
      <c r="AY22" s="23">
        <v>86.56246242527706</v>
      </c>
      <c r="AZ22" s="23">
        <v>92.77848158494612</v>
      </c>
      <c r="BA22" s="23">
        <v>91.65967515406874</v>
      </c>
      <c r="BB22" s="23">
        <v>90.08293980999932</v>
      </c>
      <c r="BC22" s="23">
        <v>94.97031407019965</v>
      </c>
      <c r="BD22" s="23">
        <v>70.29844134380747</v>
      </c>
      <c r="BE22" s="23">
        <v>86.0092866113461</v>
      </c>
      <c r="BF22" s="23">
        <v>93.59104832789042</v>
      </c>
      <c r="BG22" s="23">
        <v>86.59939002644951</v>
      </c>
      <c r="BH22" s="23">
        <v>92.8273335402626</v>
      </c>
      <c r="BI22" s="24">
        <v>85.07497672045727</v>
      </c>
      <c r="BJ22" s="22">
        <v>91.06285168344667</v>
      </c>
      <c r="BK22" s="23">
        <v>81.36089917371382</v>
      </c>
      <c r="BL22" s="23">
        <v>97.46134594281047</v>
      </c>
      <c r="BM22" s="23">
        <v>87.69131243787994</v>
      </c>
      <c r="BN22" s="23">
        <v>82.38143354653653</v>
      </c>
      <c r="BO22" s="23">
        <v>95.36146627548229</v>
      </c>
      <c r="BP22" s="23">
        <v>90.82399947497201</v>
      </c>
      <c r="BQ22" s="23">
        <v>92.31911357775202</v>
      </c>
      <c r="BR22" s="23">
        <v>93.05482464395507</v>
      </c>
      <c r="BS22" s="23">
        <v>98.0632193131049</v>
      </c>
      <c r="BT22" s="23">
        <v>87.67181606849799</v>
      </c>
      <c r="BU22" s="23">
        <v>95.83644475703973</v>
      </c>
      <c r="BV22" s="23">
        <v>86.48125308880458</v>
      </c>
      <c r="BW22" s="23">
        <v>87.30744417037323</v>
      </c>
      <c r="BX22" s="24">
        <v>87.27493742590995</v>
      </c>
      <c r="BY22" s="22">
        <v>85.57486334963451</v>
      </c>
      <c r="BZ22" s="23">
        <v>91.89288702652547</v>
      </c>
      <c r="CA22" s="23">
        <v>88.2336132106727</v>
      </c>
      <c r="CB22" s="23">
        <v>96.27159378463728</v>
      </c>
      <c r="CC22" s="23">
        <v>92.58807440758241</v>
      </c>
      <c r="CD22" s="23">
        <v>78.38413036874135</v>
      </c>
      <c r="CE22" s="23">
        <v>76.21985728484586</v>
      </c>
      <c r="CF22" s="23">
        <v>81.52497105191614</v>
      </c>
      <c r="CG22" s="23">
        <v>78.62117681665737</v>
      </c>
      <c r="CH22" s="23">
        <v>85.86050487989846</v>
      </c>
      <c r="CI22" s="23">
        <v>99.25929794842838</v>
      </c>
      <c r="CJ22" s="23">
        <v>84.1095815681056</v>
      </c>
      <c r="CK22" s="23">
        <v>88.70843030391083</v>
      </c>
      <c r="CL22" s="23">
        <v>82.55473931314893</v>
      </c>
      <c r="CM22" s="24">
        <v>89.69412053960109</v>
      </c>
      <c r="CN22" s="18">
        <v>7</v>
      </c>
    </row>
    <row r="23" spans="1:92" ht="12.75">
      <c r="A23" s="18">
        <v>6</v>
      </c>
      <c r="B23" s="22">
        <v>85.15463112850716</v>
      </c>
      <c r="C23" s="23">
        <v>77.49623259848391</v>
      </c>
      <c r="D23" s="23">
        <v>89.13581032606137</v>
      </c>
      <c r="E23" s="23">
        <v>82.64114089160864</v>
      </c>
      <c r="F23" s="23">
        <v>87.59564485857393</v>
      </c>
      <c r="G23" s="23">
        <v>85.67259984709509</v>
      </c>
      <c r="H23" s="23">
        <v>93.15108649520415</v>
      </c>
      <c r="I23" s="23">
        <v>87.24417901387883</v>
      </c>
      <c r="J23" s="23">
        <v>90.56695315460627</v>
      </c>
      <c r="K23" s="23">
        <v>87.50769034886682</v>
      </c>
      <c r="L23" s="23">
        <v>89.40944093745952</v>
      </c>
      <c r="M23" s="23">
        <v>74.3782055178037</v>
      </c>
      <c r="N23" s="23">
        <v>75.95983412647836</v>
      </c>
      <c r="O23" s="23">
        <v>89.50270315974987</v>
      </c>
      <c r="P23" s="24">
        <v>84.58103067383254</v>
      </c>
      <c r="Q23" s="22">
        <v>71.97527943108776</v>
      </c>
      <c r="R23" s="23">
        <v>78.81099181811592</v>
      </c>
      <c r="S23" s="23">
        <v>84.56725782592993</v>
      </c>
      <c r="T23" s="23">
        <v>85.88290008700562</v>
      </c>
      <c r="U23" s="23">
        <v>94.77611832611834</v>
      </c>
      <c r="V23" s="23">
        <v>89.7256830899616</v>
      </c>
      <c r="W23" s="23">
        <v>93.28536303849603</v>
      </c>
      <c r="X23" s="23">
        <v>93.82106044969821</v>
      </c>
      <c r="Y23" s="23">
        <v>88.62250411043317</v>
      </c>
      <c r="Z23" s="23">
        <v>86.16118269191361</v>
      </c>
      <c r="AA23" s="23">
        <v>83.1219150194416</v>
      </c>
      <c r="AB23" s="23">
        <v>84.72231592572487</v>
      </c>
      <c r="AC23" s="23">
        <v>87.51832590466323</v>
      </c>
      <c r="AD23" s="23">
        <v>78.56636837721439</v>
      </c>
      <c r="AE23" s="24">
        <v>94.23576723526244</v>
      </c>
      <c r="AF23" s="22">
        <v>89.34874964852081</v>
      </c>
      <c r="AG23" s="23">
        <v>86.19126225623735</v>
      </c>
      <c r="AH23" s="23">
        <v>79.32442420840253</v>
      </c>
      <c r="AI23" s="23">
        <v>85.2462787373408</v>
      </c>
      <c r="AJ23" s="23">
        <v>84.26638304076384</v>
      </c>
      <c r="AK23" s="23">
        <v>86.83475472755659</v>
      </c>
      <c r="AL23" s="23">
        <v>92.27344855978589</v>
      </c>
      <c r="AM23" s="23">
        <v>86.79502538001327</v>
      </c>
      <c r="AN23" s="23">
        <v>91.18003130452652</v>
      </c>
      <c r="AO23" s="23">
        <v>86.82995178308478</v>
      </c>
      <c r="AP23" s="23">
        <v>94.84126861270825</v>
      </c>
      <c r="AQ23" s="23">
        <v>84.69735127161766</v>
      </c>
      <c r="AR23" s="23">
        <v>93.69670746462374</v>
      </c>
      <c r="AS23" s="23">
        <v>85.25028803101895</v>
      </c>
      <c r="AT23" s="24">
        <v>88.25473285520061</v>
      </c>
      <c r="AU23" s="22">
        <v>93.47327789169894</v>
      </c>
      <c r="AV23" s="23">
        <v>86.15149572761634</v>
      </c>
      <c r="AW23" s="23">
        <v>91.82060074428496</v>
      </c>
      <c r="AX23" s="23">
        <v>89.67706555682393</v>
      </c>
      <c r="AY23" s="23">
        <v>88.812445673783</v>
      </c>
      <c r="AZ23" s="23">
        <v>91.2474478812344</v>
      </c>
      <c r="BA23" s="23">
        <v>92.7544965354563</v>
      </c>
      <c r="BB23" s="23">
        <v>90.78070934913039</v>
      </c>
      <c r="BC23" s="23">
        <v>94.81260494004134</v>
      </c>
      <c r="BD23" s="23">
        <v>70.06793363678544</v>
      </c>
      <c r="BE23" s="23">
        <v>87.90700016992925</v>
      </c>
      <c r="BF23" s="23">
        <v>94.97416603976032</v>
      </c>
      <c r="BG23" s="23">
        <v>91.0141127201869</v>
      </c>
      <c r="BH23" s="23">
        <v>89.07141047806682</v>
      </c>
      <c r="BI23" s="24">
        <v>83.50577378193813</v>
      </c>
      <c r="BJ23" s="22">
        <v>94.16453276685475</v>
      </c>
      <c r="BK23" s="23">
        <v>83.55571761399935</v>
      </c>
      <c r="BL23" s="23">
        <v>94.89819413584726</v>
      </c>
      <c r="BM23" s="23">
        <v>94.44090485649915</v>
      </c>
      <c r="BN23" s="23">
        <v>87.31398528484274</v>
      </c>
      <c r="BO23" s="23">
        <v>95.52138826198257</v>
      </c>
      <c r="BP23" s="23">
        <v>95.01710883715528</v>
      </c>
      <c r="BQ23" s="23">
        <v>95.09480943892709</v>
      </c>
      <c r="BR23" s="23">
        <v>88.52880651975417</v>
      </c>
      <c r="BS23" s="23">
        <v>96.08857684395441</v>
      </c>
      <c r="BT23" s="23">
        <v>90.54401768681954</v>
      </c>
      <c r="BU23" s="23">
        <v>93.57468058369594</v>
      </c>
      <c r="BV23" s="23">
        <v>87.49310697677906</v>
      </c>
      <c r="BW23" s="23">
        <v>87.15308822696427</v>
      </c>
      <c r="BX23" s="24">
        <v>84.48265705518364</v>
      </c>
      <c r="BY23" s="22">
        <v>85.11549920779629</v>
      </c>
      <c r="BZ23" s="23">
        <v>93.06245539058838</v>
      </c>
      <c r="CA23" s="23">
        <v>87.44328033619662</v>
      </c>
      <c r="CB23" s="23">
        <v>99.74526993586423</v>
      </c>
      <c r="CC23" s="23">
        <v>95.44960821024894</v>
      </c>
      <c r="CD23" s="23">
        <v>75.79387706040687</v>
      </c>
      <c r="CE23" s="23">
        <v>76.32242760455172</v>
      </c>
      <c r="CF23" s="23">
        <v>81.49164799432333</v>
      </c>
      <c r="CG23" s="23">
        <v>82.40832327063315</v>
      </c>
      <c r="CH23" s="23">
        <v>85.03581887556513</v>
      </c>
      <c r="CI23" s="23">
        <v>97.6999373433584</v>
      </c>
      <c r="CJ23" s="23">
        <v>85.9269373299559</v>
      </c>
      <c r="CK23" s="23">
        <v>84.39042055930938</v>
      </c>
      <c r="CL23" s="23">
        <v>90.24075296161041</v>
      </c>
      <c r="CM23" s="24">
        <v>91.24237846029473</v>
      </c>
      <c r="CN23" s="18">
        <v>6</v>
      </c>
    </row>
    <row r="24" spans="1:121" ht="15.75" thickBot="1">
      <c r="A24" s="18">
        <v>5</v>
      </c>
      <c r="B24" s="26">
        <v>86.52712839961123</v>
      </c>
      <c r="C24" s="27">
        <v>79.92910492338409</v>
      </c>
      <c r="D24" s="27">
        <v>87.79791232794665</v>
      </c>
      <c r="E24" s="27">
        <v>81.43167486170918</v>
      </c>
      <c r="F24" s="27">
        <v>86.00576738711752</v>
      </c>
      <c r="G24" s="27">
        <v>87.34827596549565</v>
      </c>
      <c r="H24" s="27">
        <v>94.55637072479178</v>
      </c>
      <c r="I24" s="27">
        <v>86.10466076638845</v>
      </c>
      <c r="J24" s="27">
        <v>93.37632841986388</v>
      </c>
      <c r="K24" s="27">
        <v>89.62701513885725</v>
      </c>
      <c r="L24" s="27">
        <v>92.01030733399155</v>
      </c>
      <c r="M24" s="27">
        <v>74.58888391462763</v>
      </c>
      <c r="N24" s="27">
        <v>79.22213649559187</v>
      </c>
      <c r="O24" s="27">
        <v>88.2802311300023</v>
      </c>
      <c r="P24" s="28">
        <v>83.75653591048328</v>
      </c>
      <c r="Q24" s="26">
        <v>74.23755815969773</v>
      </c>
      <c r="R24" s="27">
        <v>84.43973278818817</v>
      </c>
      <c r="S24" s="27">
        <v>83.25514398517831</v>
      </c>
      <c r="T24" s="27">
        <v>87.0376575242708</v>
      </c>
      <c r="U24" s="27">
        <v>94.6930444798866</v>
      </c>
      <c r="V24" s="27">
        <v>88.36420657484732</v>
      </c>
      <c r="W24" s="27">
        <v>93.17379810417567</v>
      </c>
      <c r="X24" s="27">
        <v>94.46409331409332</v>
      </c>
      <c r="Y24" s="27">
        <v>88.04393964371081</v>
      </c>
      <c r="Z24" s="27">
        <v>83.49794333981977</v>
      </c>
      <c r="AA24" s="27">
        <v>84.37863506524835</v>
      </c>
      <c r="AB24" s="27">
        <v>83.59275126094349</v>
      </c>
      <c r="AC24" s="27">
        <v>92.13865848745712</v>
      </c>
      <c r="AD24" s="27">
        <v>77.25234002796932</v>
      </c>
      <c r="AE24" s="28">
        <v>93.73808381846139</v>
      </c>
      <c r="AF24" s="26">
        <v>87.75593554254881</v>
      </c>
      <c r="AG24" s="27">
        <v>92.31376418098385</v>
      </c>
      <c r="AH24" s="27">
        <v>81.69891044627886</v>
      </c>
      <c r="AI24" s="27">
        <v>83.71043024057899</v>
      </c>
      <c r="AJ24" s="27">
        <v>83.10663094215724</v>
      </c>
      <c r="AK24" s="27">
        <v>85.85488731541363</v>
      </c>
      <c r="AL24" s="27">
        <v>92.91747041626904</v>
      </c>
      <c r="AM24" s="27">
        <v>86.60219965854978</v>
      </c>
      <c r="AN24" s="27">
        <v>93.00546945426807</v>
      </c>
      <c r="AO24" s="27">
        <v>88.55407455287317</v>
      </c>
      <c r="AP24" s="27">
        <v>94.62207982076401</v>
      </c>
      <c r="AQ24" s="27">
        <v>85.02172615713805</v>
      </c>
      <c r="AR24" s="27">
        <v>94.46701093423061</v>
      </c>
      <c r="AS24" s="27">
        <v>83.81929279932713</v>
      </c>
      <c r="AT24" s="28">
        <v>89.49617629594745</v>
      </c>
      <c r="AU24" s="26">
        <v>92.14188754715069</v>
      </c>
      <c r="AV24" s="27">
        <v>87.30570235976413</v>
      </c>
      <c r="AW24" s="27">
        <v>88.56371484266222</v>
      </c>
      <c r="AX24" s="27">
        <v>89.8723234579642</v>
      </c>
      <c r="AY24" s="27">
        <v>89.5719361259979</v>
      </c>
      <c r="AZ24" s="27">
        <v>88.70445380960254</v>
      </c>
      <c r="BA24" s="27">
        <v>91.78587250955673</v>
      </c>
      <c r="BB24" s="27">
        <v>89.71860965545177</v>
      </c>
      <c r="BC24" s="27">
        <v>93.66348064385822</v>
      </c>
      <c r="BD24" s="27">
        <v>73.23991401851814</v>
      </c>
      <c r="BE24" s="27">
        <v>85.12515287492405</v>
      </c>
      <c r="BF24" s="27">
        <v>96.87657841353493</v>
      </c>
      <c r="BG24" s="27">
        <v>92.05232396428048</v>
      </c>
      <c r="BH24" s="27">
        <v>90.60275815802132</v>
      </c>
      <c r="BI24" s="28">
        <v>86.08978152113163</v>
      </c>
      <c r="BJ24" s="26">
        <v>91.61209906078327</v>
      </c>
      <c r="BK24" s="27">
        <v>83.63826485405433</v>
      </c>
      <c r="BL24" s="27">
        <v>96.35969529665181</v>
      </c>
      <c r="BM24" s="27">
        <v>93.07545059398606</v>
      </c>
      <c r="BN24" s="27">
        <v>88.9973715580123</v>
      </c>
      <c r="BO24" s="27">
        <v>96.97380569892012</v>
      </c>
      <c r="BP24" s="27">
        <v>91.32106465659098</v>
      </c>
      <c r="BQ24" s="27">
        <v>93.65432394116604</v>
      </c>
      <c r="BR24" s="27">
        <v>88.86294865614087</v>
      </c>
      <c r="BS24" s="27">
        <v>97.81950770646424</v>
      </c>
      <c r="BT24" s="27">
        <v>89.2462690817954</v>
      </c>
      <c r="BU24" s="27">
        <v>93.30969529665182</v>
      </c>
      <c r="BV24" s="27">
        <v>86.28001911005342</v>
      </c>
      <c r="BW24" s="27">
        <v>89.38117459707848</v>
      </c>
      <c r="BX24" s="28">
        <v>83.55810004471331</v>
      </c>
      <c r="BY24" s="26">
        <v>85.91898240330734</v>
      </c>
      <c r="BZ24" s="27">
        <v>94.15086640624398</v>
      </c>
      <c r="CA24" s="27">
        <v>87.66842988564956</v>
      </c>
      <c r="CB24" s="27">
        <v>99.25348342859786</v>
      </c>
      <c r="CC24" s="27">
        <v>96.053735320955</v>
      </c>
      <c r="CD24" s="27">
        <v>77.9896114945314</v>
      </c>
      <c r="CE24" s="27">
        <v>78.46011771515204</v>
      </c>
      <c r="CF24" s="27">
        <v>80.01327905504107</v>
      </c>
      <c r="CG24" s="27">
        <v>79.97981215326752</v>
      </c>
      <c r="CH24" s="27">
        <v>80.47410710951901</v>
      </c>
      <c r="CI24" s="27">
        <v>98.300225943647</v>
      </c>
      <c r="CJ24" s="27">
        <v>84.87557656768183</v>
      </c>
      <c r="CK24" s="27">
        <v>86.25000974320196</v>
      </c>
      <c r="CL24" s="27">
        <v>87.53716485438453</v>
      </c>
      <c r="CM24" s="28">
        <v>94.45945226482984</v>
      </c>
      <c r="CN24" s="18">
        <v>5</v>
      </c>
      <c r="CS24" s="119" t="s">
        <v>89</v>
      </c>
      <c r="CT24" s="120"/>
      <c r="CU24" s="121"/>
      <c r="DI24" s="119" t="s">
        <v>90</v>
      </c>
      <c r="DJ24" s="120"/>
      <c r="DK24" s="121"/>
      <c r="DO24" s="119" t="s">
        <v>91</v>
      </c>
      <c r="DP24" s="120"/>
      <c r="DQ24" s="121"/>
    </row>
    <row r="25" spans="1:92" ht="12.75">
      <c r="A25" s="18">
        <v>4</v>
      </c>
      <c r="B25" s="19">
        <v>84.18952528379774</v>
      </c>
      <c r="C25" s="20">
        <v>80.37099980343014</v>
      </c>
      <c r="D25" s="20">
        <v>88.6627586122168</v>
      </c>
      <c r="E25" s="20">
        <v>81.72749643717137</v>
      </c>
      <c r="F25" s="20">
        <v>86.8095152095926</v>
      </c>
      <c r="G25" s="20">
        <v>85.63058626959555</v>
      </c>
      <c r="H25" s="20">
        <v>91.32584033613446</v>
      </c>
      <c r="I25" s="20">
        <v>84.09447515848444</v>
      </c>
      <c r="J25" s="20">
        <v>91.63636050911593</v>
      </c>
      <c r="K25" s="20">
        <v>85.06841736694678</v>
      </c>
      <c r="L25" s="20">
        <v>92.6610324831687</v>
      </c>
      <c r="M25" s="20">
        <v>73.7624637574328</v>
      </c>
      <c r="N25" s="20">
        <v>75.90333677330582</v>
      </c>
      <c r="O25" s="20">
        <v>86.9391370583321</v>
      </c>
      <c r="P25" s="21">
        <v>78.19811538650546</v>
      </c>
      <c r="Q25" s="19">
        <v>71.24275271512114</v>
      </c>
      <c r="R25" s="20">
        <v>81.23483340704703</v>
      </c>
      <c r="S25" s="20">
        <v>83.96190230478156</v>
      </c>
      <c r="T25" s="20">
        <v>86.89436581650205</v>
      </c>
      <c r="U25" s="20">
        <v>86.43172268907563</v>
      </c>
      <c r="V25" s="20">
        <v>85.4563246351172</v>
      </c>
      <c r="W25" s="20">
        <v>93.00434173669467</v>
      </c>
      <c r="X25" s="20">
        <v>91.15057619539044</v>
      </c>
      <c r="Y25" s="20">
        <v>88.17856282864022</v>
      </c>
      <c r="Z25" s="20">
        <v>81.62478745884319</v>
      </c>
      <c r="AA25" s="20">
        <v>84.4454236080397</v>
      </c>
      <c r="AB25" s="20">
        <v>86.87532556882402</v>
      </c>
      <c r="AC25" s="20">
        <v>90.65541427097155</v>
      </c>
      <c r="AD25" s="20">
        <v>80.4903336773306</v>
      </c>
      <c r="AE25" s="21">
        <v>91.52762175045457</v>
      </c>
      <c r="AF25" s="19">
        <v>89.06097719789669</v>
      </c>
      <c r="AG25" s="20">
        <v>88.82214359427982</v>
      </c>
      <c r="AH25" s="20">
        <v>76.63415646960539</v>
      </c>
      <c r="AI25" s="20">
        <v>82.11219961668878</v>
      </c>
      <c r="AJ25" s="20">
        <v>78.10704825789966</v>
      </c>
      <c r="AK25" s="20">
        <v>79.69778858911987</v>
      </c>
      <c r="AL25" s="20">
        <v>89.0702835520173</v>
      </c>
      <c r="AM25" s="20">
        <v>88.49602314610054</v>
      </c>
      <c r="AN25" s="20">
        <v>90.5173042901371</v>
      </c>
      <c r="AO25" s="20">
        <v>82.98408029878617</v>
      </c>
      <c r="AP25" s="20">
        <v>92.45753845397807</v>
      </c>
      <c r="AQ25" s="20">
        <v>79.83145609120841</v>
      </c>
      <c r="AR25" s="20">
        <v>93.38180745982604</v>
      </c>
      <c r="AS25" s="20">
        <v>84.81692097891788</v>
      </c>
      <c r="AT25" s="21">
        <v>89.46969998525726</v>
      </c>
      <c r="AU25" s="19">
        <v>83.87080569069732</v>
      </c>
      <c r="AV25" s="20">
        <v>86.51698363555947</v>
      </c>
      <c r="AW25" s="20">
        <v>87.79496412600128</v>
      </c>
      <c r="AX25" s="20">
        <v>85.46235441545039</v>
      </c>
      <c r="AY25" s="20">
        <v>84.76671212344587</v>
      </c>
      <c r="AZ25" s="20">
        <v>86.01599587203302</v>
      </c>
      <c r="BA25" s="20">
        <v>85.83477197896703</v>
      </c>
      <c r="BB25" s="20">
        <v>89.31030148901667</v>
      </c>
      <c r="BC25" s="20">
        <v>94.60726694186447</v>
      </c>
      <c r="BD25" s="20">
        <v>70.34758464789425</v>
      </c>
      <c r="BE25" s="20">
        <v>85.34158803872427</v>
      </c>
      <c r="BF25" s="20">
        <v>93.31803651285075</v>
      </c>
      <c r="BG25" s="20">
        <v>90.47584033613445</v>
      </c>
      <c r="BH25" s="20">
        <v>89.2312632070372</v>
      </c>
      <c r="BI25" s="21">
        <v>85.20526684357954</v>
      </c>
      <c r="BJ25" s="19">
        <v>85.82630596098089</v>
      </c>
      <c r="BK25" s="20">
        <v>75.04870632463512</v>
      </c>
      <c r="BL25" s="20">
        <v>95.1153287630842</v>
      </c>
      <c r="BM25" s="20">
        <v>93.26334463610006</v>
      </c>
      <c r="BN25" s="20">
        <v>85.71049560174947</v>
      </c>
      <c r="BO25" s="20">
        <v>95.40970317951742</v>
      </c>
      <c r="BP25" s="20">
        <v>86.34291734237554</v>
      </c>
      <c r="BQ25" s="20">
        <v>87.6452847805789</v>
      </c>
      <c r="BR25" s="20">
        <v>87.66116393925991</v>
      </c>
      <c r="BS25" s="20">
        <v>96.66177207725195</v>
      </c>
      <c r="BT25" s="20">
        <v>83.97960464887709</v>
      </c>
      <c r="BU25" s="20">
        <v>92.43370681605975</v>
      </c>
      <c r="BV25" s="20">
        <v>86.60237849525774</v>
      </c>
      <c r="BW25" s="20">
        <v>86.01333480760725</v>
      </c>
      <c r="BX25" s="21">
        <v>81.57576907956165</v>
      </c>
      <c r="BY25" s="19">
        <v>83.87524694088161</v>
      </c>
      <c r="BZ25" s="20">
        <v>91.6278944911298</v>
      </c>
      <c r="CA25" s="20">
        <v>84.68799326748243</v>
      </c>
      <c r="CB25" s="20">
        <v>98.94695808147821</v>
      </c>
      <c r="CC25" s="20">
        <v>93.1578726227333</v>
      </c>
      <c r="CD25" s="20">
        <v>76.17449997542877</v>
      </c>
      <c r="CE25" s="20">
        <v>77.5485122119023</v>
      </c>
      <c r="CF25" s="20">
        <v>73.12828025947222</v>
      </c>
      <c r="CG25" s="20">
        <v>78.95302471865939</v>
      </c>
      <c r="CH25" s="20">
        <v>77.00135141776009</v>
      </c>
      <c r="CI25" s="20">
        <v>96.8138262322473</v>
      </c>
      <c r="CJ25" s="20">
        <v>76.05834807607252</v>
      </c>
      <c r="CK25" s="20">
        <v>83.6983954985503</v>
      </c>
      <c r="CL25" s="20">
        <v>85.32874957000344</v>
      </c>
      <c r="CM25" s="21">
        <v>93.70237235244974</v>
      </c>
      <c r="CN25" s="18">
        <v>4</v>
      </c>
    </row>
    <row r="26" spans="1:119" ht="12.75">
      <c r="A26" s="18">
        <v>3</v>
      </c>
      <c r="B26" s="22">
        <v>85.85976787324041</v>
      </c>
      <c r="C26" s="23">
        <v>77.5804073512076</v>
      </c>
      <c r="D26" s="23">
        <v>88.71364806167944</v>
      </c>
      <c r="E26" s="23">
        <v>81.20142506347244</v>
      </c>
      <c r="F26" s="23">
        <v>85.65843121521544</v>
      </c>
      <c r="G26" s="23">
        <v>84.83514666111918</v>
      </c>
      <c r="H26" s="23">
        <v>89.34610296375675</v>
      </c>
      <c r="I26" s="23">
        <v>82.73246127554413</v>
      </c>
      <c r="J26" s="23">
        <v>91.3524374176548</v>
      </c>
      <c r="K26" s="23">
        <v>82.18148403005887</v>
      </c>
      <c r="L26" s="23">
        <v>94.44917772809143</v>
      </c>
      <c r="M26" s="23">
        <v>73.41451002389722</v>
      </c>
      <c r="N26" s="23">
        <v>76.90516204921744</v>
      </c>
      <c r="O26" s="23">
        <v>87.77731736339221</v>
      </c>
      <c r="P26" s="24">
        <v>78.6051885482714</v>
      </c>
      <c r="Q26" s="22">
        <v>72.1118593755372</v>
      </c>
      <c r="R26" s="23">
        <v>83.1701480071954</v>
      </c>
      <c r="S26" s="23">
        <v>84.27307454290225</v>
      </c>
      <c r="T26" s="23">
        <v>86.24732192023887</v>
      </c>
      <c r="U26" s="23">
        <v>89.46102948460434</v>
      </c>
      <c r="V26" s="23">
        <v>86.59307681258483</v>
      </c>
      <c r="W26" s="23">
        <v>92.46922909167827</v>
      </c>
      <c r="X26" s="23">
        <v>89.11811500968186</v>
      </c>
      <c r="Y26" s="23">
        <v>87.76874640536472</v>
      </c>
      <c r="Z26" s="23">
        <v>83.25963518858762</v>
      </c>
      <c r="AA26" s="23">
        <v>83.32008126425107</v>
      </c>
      <c r="AB26" s="23">
        <v>85.21491617762145</v>
      </c>
      <c r="AC26" s="23">
        <v>94.71305617420674</v>
      </c>
      <c r="AD26" s="23">
        <v>77.06113175871555</v>
      </c>
      <c r="AE26" s="24">
        <v>92.34738792750302</v>
      </c>
      <c r="AF26" s="22">
        <v>87.5457485698669</v>
      </c>
      <c r="AG26" s="23">
        <v>92.70018147263065</v>
      </c>
      <c r="AH26" s="23">
        <v>79.52045150804238</v>
      </c>
      <c r="AI26" s="23">
        <v>81.16175734179672</v>
      </c>
      <c r="AJ26" s="23">
        <v>76.84823155598833</v>
      </c>
      <c r="AK26" s="23">
        <v>84.63122523088703</v>
      </c>
      <c r="AL26" s="23">
        <v>89.62425332104968</v>
      </c>
      <c r="AM26" s="23">
        <v>86.72830228617346</v>
      </c>
      <c r="AN26" s="23">
        <v>91.2403711848792</v>
      </c>
      <c r="AO26" s="23">
        <v>84.66795063251013</v>
      </c>
      <c r="AP26" s="23">
        <v>94.84297273933495</v>
      </c>
      <c r="AQ26" s="23">
        <v>81.35023136777073</v>
      </c>
      <c r="AR26" s="23">
        <v>94.23703738100191</v>
      </c>
      <c r="AS26" s="23">
        <v>83.95247883426308</v>
      </c>
      <c r="AT26" s="24">
        <v>88.04643940268015</v>
      </c>
      <c r="AU26" s="22">
        <v>86.31468796380629</v>
      </c>
      <c r="AV26" s="23">
        <v>89.61486628248137</v>
      </c>
      <c r="AW26" s="23">
        <v>86.5173944583034</v>
      </c>
      <c r="AX26" s="23">
        <v>88.84955768868812</v>
      </c>
      <c r="AY26" s="23">
        <v>88.86622844165751</v>
      </c>
      <c r="AZ26" s="23">
        <v>89.17146998803682</v>
      </c>
      <c r="BA26" s="23">
        <v>87.60331256384391</v>
      </c>
      <c r="BB26" s="23">
        <v>84.59510776330504</v>
      </c>
      <c r="BC26" s="23">
        <v>96.60883626177744</v>
      </c>
      <c r="BD26" s="23">
        <v>71.19816561427983</v>
      </c>
      <c r="BE26" s="23">
        <v>84.54370405640934</v>
      </c>
      <c r="BF26" s="23">
        <v>96.50165192247066</v>
      </c>
      <c r="BG26" s="23">
        <v>91.85765339732731</v>
      </c>
      <c r="BH26" s="23">
        <v>85.93937269936059</v>
      </c>
      <c r="BI26" s="24">
        <v>83.3155740723583</v>
      </c>
      <c r="BJ26" s="22">
        <v>87.78430642696021</v>
      </c>
      <c r="BK26" s="23">
        <v>79.3621699345434</v>
      </c>
      <c r="BL26" s="23">
        <v>97.07998572634797</v>
      </c>
      <c r="BM26" s="23">
        <v>92.41194005270093</v>
      </c>
      <c r="BN26" s="23">
        <v>90.65270680770747</v>
      </c>
      <c r="BO26" s="23">
        <v>97.3637596374102</v>
      </c>
      <c r="BP26" s="23">
        <v>88.10158950619982</v>
      </c>
      <c r="BQ26" s="23">
        <v>88.33281566943398</v>
      </c>
      <c r="BR26" s="23">
        <v>86.9514389321362</v>
      </c>
      <c r="BS26" s="23">
        <v>96.04205399863295</v>
      </c>
      <c r="BT26" s="23">
        <v>83.09908237374418</v>
      </c>
      <c r="BU26" s="23">
        <v>91.80227923185085</v>
      </c>
      <c r="BV26" s="23">
        <v>86.71274845594571</v>
      </c>
      <c r="BW26" s="23">
        <v>88.61261553092217</v>
      </c>
      <c r="BX26" s="24">
        <v>82.34043699547637</v>
      </c>
      <c r="BY26" s="22">
        <v>89.37015309140091</v>
      </c>
      <c r="BZ26" s="23">
        <v>91.72544788354284</v>
      </c>
      <c r="CA26" s="23">
        <v>84.5363786194736</v>
      </c>
      <c r="CB26" s="23">
        <v>100.46512186214198</v>
      </c>
      <c r="CC26" s="23">
        <v>94.85855306861667</v>
      </c>
      <c r="CD26" s="23">
        <v>74.97498755170884</v>
      </c>
      <c r="CE26" s="23">
        <v>76.78634796856126</v>
      </c>
      <c r="CF26" s="23">
        <v>78.48070434747646</v>
      </c>
      <c r="CG26" s="23">
        <v>80.23124962487596</v>
      </c>
      <c r="CH26" s="23">
        <v>80.2406290517039</v>
      </c>
      <c r="CI26" s="23">
        <v>93.22356774725702</v>
      </c>
      <c r="CJ26" s="23">
        <v>77.88863010671295</v>
      </c>
      <c r="CK26" s="23">
        <v>83.10318229746652</v>
      </c>
      <c r="CL26" s="23">
        <v>88.4639877856697</v>
      </c>
      <c r="CM26" s="24">
        <v>93.98484235903639</v>
      </c>
      <c r="CN26" s="18">
        <v>3</v>
      </c>
      <c r="CS26" s="123" t="s">
        <v>95</v>
      </c>
      <c r="DI26" s="123" t="s">
        <v>96</v>
      </c>
      <c r="DO26" s="123" t="s">
        <v>97</v>
      </c>
    </row>
    <row r="27" spans="1:92" ht="12.75">
      <c r="A27" s="18">
        <v>2</v>
      </c>
      <c r="B27" s="22">
        <v>83.18858826358826</v>
      </c>
      <c r="C27" s="23">
        <v>80.36220750926634</v>
      </c>
      <c r="D27" s="23">
        <v>88.34104348810231</v>
      </c>
      <c r="E27" s="23">
        <v>79.9973806694395</v>
      </c>
      <c r="F27" s="23">
        <v>86.58873468579353</v>
      </c>
      <c r="G27" s="23">
        <v>81.36203703703703</v>
      </c>
      <c r="H27" s="23">
        <v>89.40023059728942</v>
      </c>
      <c r="I27" s="23">
        <v>85.12123829329713</v>
      </c>
      <c r="J27" s="23">
        <v>87.2987974987975</v>
      </c>
      <c r="K27" s="23">
        <v>82.9551728772317</v>
      </c>
      <c r="L27" s="23">
        <v>94.48404068698187</v>
      </c>
      <c r="M27" s="23">
        <v>73.76146195852077</v>
      </c>
      <c r="N27" s="23">
        <v>75.49279913985796</v>
      </c>
      <c r="O27" s="23">
        <v>86.9119549840138</v>
      </c>
      <c r="P27" s="24">
        <v>76.52265724471607</v>
      </c>
      <c r="Q27" s="22">
        <v>72.29122386328268</v>
      </c>
      <c r="R27" s="23">
        <v>80.41846051551934</v>
      </c>
      <c r="S27" s="23">
        <v>84.2496894717483</v>
      </c>
      <c r="T27" s="23">
        <v>85.18643790849674</v>
      </c>
      <c r="U27" s="23">
        <v>87.74625031830915</v>
      </c>
      <c r="V27" s="23">
        <v>82.66709956709958</v>
      </c>
      <c r="W27" s="23">
        <v>93.12858133152251</v>
      </c>
      <c r="X27" s="23">
        <v>88.92268129474012</v>
      </c>
      <c r="Y27" s="23">
        <v>86.58174815380698</v>
      </c>
      <c r="Z27" s="23">
        <v>82.67170726876608</v>
      </c>
      <c r="AA27" s="23">
        <v>83.38969668675551</v>
      </c>
      <c r="AB27" s="23">
        <v>84.63637778343659</v>
      </c>
      <c r="AC27" s="23">
        <v>91.32882183176301</v>
      </c>
      <c r="AD27" s="23">
        <v>79.05378221995869</v>
      </c>
      <c r="AE27" s="24">
        <v>94.30680403474521</v>
      </c>
      <c r="AF27" s="22">
        <v>87.32823685029567</v>
      </c>
      <c r="AG27" s="23">
        <v>89.02658517952635</v>
      </c>
      <c r="AH27" s="23">
        <v>78.7638669609258</v>
      </c>
      <c r="AI27" s="23">
        <v>82.27173131879015</v>
      </c>
      <c r="AJ27" s="23">
        <v>76.57595209801093</v>
      </c>
      <c r="AK27" s="23">
        <v>82.02743117448999</v>
      </c>
      <c r="AL27" s="23">
        <v>86.90328282828284</v>
      </c>
      <c r="AM27" s="23">
        <v>87.80568995274878</v>
      </c>
      <c r="AN27" s="23">
        <v>88.59620009620009</v>
      </c>
      <c r="AO27" s="23">
        <v>80.96623376623377</v>
      </c>
      <c r="AP27" s="23">
        <v>94.47195554989673</v>
      </c>
      <c r="AQ27" s="23">
        <v>80.49683954389837</v>
      </c>
      <c r="AR27" s="23">
        <v>90.95600048100049</v>
      </c>
      <c r="AS27" s="23">
        <v>85.51189485895368</v>
      </c>
      <c r="AT27" s="24">
        <v>89.02737104942987</v>
      </c>
      <c r="AU27" s="22">
        <v>84.74420606626488</v>
      </c>
      <c r="AV27" s="23">
        <v>87.85851158645275</v>
      </c>
      <c r="AW27" s="23">
        <v>83.4874239594828</v>
      </c>
      <c r="AX27" s="23">
        <v>85.55773208273209</v>
      </c>
      <c r="AY27" s="23">
        <v>83.22378547378548</v>
      </c>
      <c r="AZ27" s="23">
        <v>86.38414113119995</v>
      </c>
      <c r="BA27" s="23">
        <v>86.24592564298446</v>
      </c>
      <c r="BB27" s="23">
        <v>83.66581501287384</v>
      </c>
      <c r="BC27" s="23">
        <v>93.435062813004</v>
      </c>
      <c r="BD27" s="23">
        <v>71.01938856350621</v>
      </c>
      <c r="BE27" s="23">
        <v>84.35508870214753</v>
      </c>
      <c r="BF27" s="23">
        <v>92.97272515066632</v>
      </c>
      <c r="BG27" s="23">
        <v>86.03496873496874</v>
      </c>
      <c r="BH27" s="23">
        <v>86.50912910618794</v>
      </c>
      <c r="BI27" s="24">
        <v>83.7524792745381</v>
      </c>
      <c r="BJ27" s="22">
        <v>88.21037970743853</v>
      </c>
      <c r="BK27" s="23">
        <v>76.82181549387431</v>
      </c>
      <c r="BL27" s="23">
        <v>95.20981028775148</v>
      </c>
      <c r="BM27" s="23">
        <v>89.99172679172679</v>
      </c>
      <c r="BN27" s="23">
        <v>86.72858133152252</v>
      </c>
      <c r="BO27" s="23">
        <v>95.75371360665478</v>
      </c>
      <c r="BP27" s="23">
        <v>87.33082222788106</v>
      </c>
      <c r="BQ27" s="23">
        <v>87.89427821633703</v>
      </c>
      <c r="BR27" s="23">
        <v>87.59074286280168</v>
      </c>
      <c r="BS27" s="23">
        <v>92.82812650312648</v>
      </c>
      <c r="BT27" s="23">
        <v>84.88210890416772</v>
      </c>
      <c r="BU27" s="23">
        <v>93.32557507851627</v>
      </c>
      <c r="BV27" s="23">
        <v>85.83818153524037</v>
      </c>
      <c r="BW27" s="23">
        <v>87.82301587301588</v>
      </c>
      <c r="BX27" s="24">
        <v>82.50035084740966</v>
      </c>
      <c r="BY27" s="22">
        <v>83.63788869082987</v>
      </c>
      <c r="BZ27" s="23">
        <v>88.32650312650313</v>
      </c>
      <c r="CA27" s="23">
        <v>82.22361712361712</v>
      </c>
      <c r="CB27" s="23">
        <v>98.91524559318677</v>
      </c>
      <c r="CC27" s="23">
        <v>95.143720821662</v>
      </c>
      <c r="CD27" s="23">
        <v>76.82226041931924</v>
      </c>
      <c r="CE27" s="23">
        <v>76.98893911099793</v>
      </c>
      <c r="CF27" s="23">
        <v>77.01608168519934</v>
      </c>
      <c r="CG27" s="23">
        <v>79.52600019805902</v>
      </c>
      <c r="CH27" s="23">
        <v>78.7354157824746</v>
      </c>
      <c r="CI27" s="23">
        <v>93.44080298786182</v>
      </c>
      <c r="CJ27" s="23">
        <v>77.51551438757322</v>
      </c>
      <c r="CK27" s="23">
        <v>82.75407860113742</v>
      </c>
      <c r="CL27" s="23">
        <v>82.15782828282829</v>
      </c>
      <c r="CM27" s="24">
        <v>94.63110658404777</v>
      </c>
      <c r="CN27" s="18">
        <v>2</v>
      </c>
    </row>
    <row r="28" spans="1:121" ht="13.5" thickBot="1">
      <c r="A28" s="18">
        <v>1</v>
      </c>
      <c r="B28" s="26">
        <v>84.00006593118721</v>
      </c>
      <c r="C28" s="27">
        <v>79.96992485859762</v>
      </c>
      <c r="D28" s="27">
        <v>88.40447669120438</v>
      </c>
      <c r="E28" s="27">
        <v>79.86586458502934</v>
      </c>
      <c r="F28" s="27">
        <v>86.29645061693115</v>
      </c>
      <c r="G28" s="27">
        <v>80.56375925540685</v>
      </c>
      <c r="H28" s="27">
        <v>89.48520807948725</v>
      </c>
      <c r="I28" s="27">
        <v>84.61364735781213</v>
      </c>
      <c r="J28" s="27">
        <v>88.57818173012681</v>
      </c>
      <c r="K28" s="27">
        <v>83.52007744988295</v>
      </c>
      <c r="L28" s="27">
        <v>87.78137966787851</v>
      </c>
      <c r="M28" s="27">
        <v>72.68645937501772</v>
      </c>
      <c r="N28" s="27">
        <v>76.51051667418945</v>
      </c>
      <c r="O28" s="27">
        <v>88.03633730452952</v>
      </c>
      <c r="P28" s="28">
        <v>78.19907297338648</v>
      </c>
      <c r="Q28" s="26">
        <v>71.64250313632465</v>
      </c>
      <c r="R28" s="27">
        <v>81.59395871312347</v>
      </c>
      <c r="S28" s="27">
        <v>83.82742644252941</v>
      </c>
      <c r="T28" s="27">
        <v>85.50038251857474</v>
      </c>
      <c r="U28" s="27">
        <v>89.81229346973055</v>
      </c>
      <c r="V28" s="27">
        <v>84.29541538849318</v>
      </c>
      <c r="W28" s="27">
        <v>88.37501337335434</v>
      </c>
      <c r="X28" s="27">
        <v>89.04729949049171</v>
      </c>
      <c r="Y28" s="27">
        <v>87.96222401845971</v>
      </c>
      <c r="Z28" s="27">
        <v>83.15893986935177</v>
      </c>
      <c r="AA28" s="27">
        <v>82.70032070226577</v>
      </c>
      <c r="AB28" s="27">
        <v>83.84956256346416</v>
      </c>
      <c r="AC28" s="27">
        <v>87.2001792194584</v>
      </c>
      <c r="AD28" s="27">
        <v>79.39232765073726</v>
      </c>
      <c r="AE28" s="28">
        <v>90.0937667510894</v>
      </c>
      <c r="AF28" s="26">
        <v>89.32790273545422</v>
      </c>
      <c r="AG28" s="27">
        <v>85.0457039887818</v>
      </c>
      <c r="AH28" s="27">
        <v>74.38879826419873</v>
      </c>
      <c r="AI28" s="27">
        <v>81.72629764294524</v>
      </c>
      <c r="AJ28" s="27">
        <v>76.07658767412772</v>
      </c>
      <c r="AK28" s="27">
        <v>80.41189553094587</v>
      </c>
      <c r="AL28" s="27">
        <v>87.46898955777675</v>
      </c>
      <c r="AM28" s="27">
        <v>86.94035389350036</v>
      </c>
      <c r="AN28" s="27">
        <v>88.99642042634034</v>
      </c>
      <c r="AO28" s="27">
        <v>81.42313312376243</v>
      </c>
      <c r="AP28" s="27">
        <v>90.73835662388294</v>
      </c>
      <c r="AQ28" s="27">
        <v>82.66349416961546</v>
      </c>
      <c r="AR28" s="27">
        <v>90.54597927075045</v>
      </c>
      <c r="AS28" s="27">
        <v>86.52446173836334</v>
      </c>
      <c r="AT28" s="28">
        <v>90.34539599099097</v>
      </c>
      <c r="AU28" s="26">
        <v>85.63123668855934</v>
      </c>
      <c r="AV28" s="27">
        <v>84.5322872948731</v>
      </c>
      <c r="AW28" s="27">
        <v>85.97263365924694</v>
      </c>
      <c r="AX28" s="27">
        <v>84.1281006644851</v>
      </c>
      <c r="AY28" s="27">
        <v>83.72107676415456</v>
      </c>
      <c r="AZ28" s="27">
        <v>86.10948216331512</v>
      </c>
      <c r="BA28" s="27">
        <v>88.09751027216703</v>
      </c>
      <c r="BB28" s="27">
        <v>83.58303284561866</v>
      </c>
      <c r="BC28" s="27">
        <v>88.45641948525244</v>
      </c>
      <c r="BD28" s="27">
        <v>71.27521004294461</v>
      </c>
      <c r="BE28" s="27">
        <v>84.33590078664449</v>
      </c>
      <c r="BF28" s="27">
        <v>90.04340459735197</v>
      </c>
      <c r="BG28" s="27">
        <v>84.71514722246988</v>
      </c>
      <c r="BH28" s="27">
        <v>86.23377578223116</v>
      </c>
      <c r="BI28" s="28">
        <v>84.07738571497153</v>
      </c>
      <c r="BJ28" s="26">
        <v>88.57532605118419</v>
      </c>
      <c r="BK28" s="27">
        <v>78.17007552367963</v>
      </c>
      <c r="BL28" s="27">
        <v>90.92147733188924</v>
      </c>
      <c r="BM28" s="27">
        <v>89.66870288369144</v>
      </c>
      <c r="BN28" s="27">
        <v>82.7086094408177</v>
      </c>
      <c r="BO28" s="27">
        <v>91.64929190015002</v>
      </c>
      <c r="BP28" s="27">
        <v>89.06655092936558</v>
      </c>
      <c r="BQ28" s="27">
        <v>88.23527709259974</v>
      </c>
      <c r="BR28" s="27">
        <v>88.93624556221809</v>
      </c>
      <c r="BS28" s="27">
        <v>93.02487154975714</v>
      </c>
      <c r="BT28" s="27">
        <v>84.96708264402773</v>
      </c>
      <c r="BU28" s="27">
        <v>87.72049389503623</v>
      </c>
      <c r="BV28" s="27">
        <v>86.40555773153027</v>
      </c>
      <c r="BW28" s="27">
        <v>83.83428662616306</v>
      </c>
      <c r="BX28" s="28">
        <v>82.86374613182394</v>
      </c>
      <c r="BY28" s="26">
        <v>80.34316478504121</v>
      </c>
      <c r="BZ28" s="27">
        <v>88.9044955933972</v>
      </c>
      <c r="CA28" s="27">
        <v>80.53059619844517</v>
      </c>
      <c r="CB28" s="27">
        <v>93.45118670633545</v>
      </c>
      <c r="CC28" s="27">
        <v>90.74798744775862</v>
      </c>
      <c r="CD28" s="27">
        <v>76.93587058758683</v>
      </c>
      <c r="CE28" s="27">
        <v>77.6750079821018</v>
      </c>
      <c r="CF28" s="27">
        <v>75.71802901734252</v>
      </c>
      <c r="CG28" s="27">
        <v>79.43776330034912</v>
      </c>
      <c r="CH28" s="27">
        <v>78.23671697190005</v>
      </c>
      <c r="CI28" s="27">
        <v>94.0047259122774</v>
      </c>
      <c r="CJ28" s="27">
        <v>77.79308958056097</v>
      </c>
      <c r="CK28" s="27">
        <v>83.77483451373612</v>
      </c>
      <c r="CL28" s="27">
        <v>82.81314479655441</v>
      </c>
      <c r="CM28" s="28">
        <v>91.3060158080753</v>
      </c>
      <c r="CN28" s="18">
        <v>1</v>
      </c>
      <c r="CO28" s="100">
        <v>5</v>
      </c>
      <c r="CP28" s="115">
        <f>CO28+5</f>
        <v>10</v>
      </c>
      <c r="CQ28" s="100">
        <f aca="true" t="shared" si="1" ref="CQ28:DF28">CP28+5</f>
        <v>15</v>
      </c>
      <c r="CR28" s="115">
        <f t="shared" si="1"/>
        <v>20</v>
      </c>
      <c r="CS28" s="100">
        <f t="shared" si="1"/>
        <v>25</v>
      </c>
      <c r="CT28" s="115">
        <f t="shared" si="1"/>
        <v>30</v>
      </c>
      <c r="CU28" s="100">
        <f t="shared" si="1"/>
        <v>35</v>
      </c>
      <c r="CV28" s="115">
        <f t="shared" si="1"/>
        <v>40</v>
      </c>
      <c r="CW28" s="100">
        <f t="shared" si="1"/>
        <v>45</v>
      </c>
      <c r="CX28" s="115">
        <f t="shared" si="1"/>
        <v>50</v>
      </c>
      <c r="CY28" s="100">
        <f t="shared" si="1"/>
        <v>55</v>
      </c>
      <c r="CZ28" s="115">
        <f t="shared" si="1"/>
        <v>60</v>
      </c>
      <c r="DA28" s="100">
        <f t="shared" si="1"/>
        <v>65</v>
      </c>
      <c r="DB28" s="115">
        <f t="shared" si="1"/>
        <v>70</v>
      </c>
      <c r="DC28" s="100">
        <f t="shared" si="1"/>
        <v>75</v>
      </c>
      <c r="DD28" s="115">
        <f t="shared" si="1"/>
        <v>80</v>
      </c>
      <c r="DE28" s="100">
        <f t="shared" si="1"/>
        <v>85</v>
      </c>
      <c r="DF28" s="115">
        <f t="shared" si="1"/>
        <v>90</v>
      </c>
      <c r="DG28" s="38"/>
      <c r="DH28" s="100">
        <v>15</v>
      </c>
      <c r="DI28" s="100">
        <v>30</v>
      </c>
      <c r="DJ28" s="100">
        <v>45</v>
      </c>
      <c r="DK28" s="100">
        <v>60</v>
      </c>
      <c r="DL28" s="100">
        <v>75</v>
      </c>
      <c r="DM28" s="100">
        <v>90</v>
      </c>
      <c r="DN28" s="38"/>
      <c r="DO28" s="100">
        <v>30</v>
      </c>
      <c r="DP28" s="100">
        <v>60</v>
      </c>
      <c r="DQ28" s="100">
        <v>90</v>
      </c>
    </row>
    <row r="29" spans="1:110" ht="0.75" customHeight="1" thickBot="1">
      <c r="A29" s="18">
        <v>0</v>
      </c>
      <c r="B29" s="66">
        <v>1</v>
      </c>
      <c r="C29" s="67">
        <v>2</v>
      </c>
      <c r="D29" s="67">
        <v>3</v>
      </c>
      <c r="E29" s="67">
        <v>4</v>
      </c>
      <c r="F29" s="67">
        <v>5</v>
      </c>
      <c r="G29" s="67">
        <v>6</v>
      </c>
      <c r="H29" s="67">
        <v>7</v>
      </c>
      <c r="I29" s="67">
        <v>8</v>
      </c>
      <c r="J29" s="67">
        <v>9</v>
      </c>
      <c r="K29" s="67">
        <v>10</v>
      </c>
      <c r="L29" s="67">
        <v>11</v>
      </c>
      <c r="M29" s="67">
        <v>12</v>
      </c>
      <c r="N29" s="67">
        <v>13</v>
      </c>
      <c r="O29" s="67">
        <v>14</v>
      </c>
      <c r="P29" s="68">
        <v>15</v>
      </c>
      <c r="Q29" s="66">
        <v>16</v>
      </c>
      <c r="R29" s="67">
        <v>17</v>
      </c>
      <c r="S29" s="67">
        <v>18</v>
      </c>
      <c r="T29" s="67">
        <v>19</v>
      </c>
      <c r="U29" s="67">
        <v>20</v>
      </c>
      <c r="V29" s="67">
        <v>21</v>
      </c>
      <c r="W29" s="67">
        <v>22</v>
      </c>
      <c r="X29" s="67">
        <v>23</v>
      </c>
      <c r="Y29" s="67">
        <v>24</v>
      </c>
      <c r="Z29" s="67">
        <v>25</v>
      </c>
      <c r="AA29" s="67">
        <v>26</v>
      </c>
      <c r="AB29" s="67">
        <v>27</v>
      </c>
      <c r="AC29" s="67">
        <v>28</v>
      </c>
      <c r="AD29" s="67">
        <v>29</v>
      </c>
      <c r="AE29" s="68">
        <v>30</v>
      </c>
      <c r="AF29" s="66">
        <v>31</v>
      </c>
      <c r="AG29" s="67">
        <v>32</v>
      </c>
      <c r="AH29" s="67">
        <v>33</v>
      </c>
      <c r="AI29" s="67">
        <v>34</v>
      </c>
      <c r="AJ29" s="67">
        <v>35</v>
      </c>
      <c r="AK29" s="67">
        <v>36</v>
      </c>
      <c r="AL29" s="67">
        <v>37</v>
      </c>
      <c r="AM29" s="67">
        <v>38</v>
      </c>
      <c r="AN29" s="67">
        <v>39</v>
      </c>
      <c r="AO29" s="67">
        <v>40</v>
      </c>
      <c r="AP29" s="67">
        <v>41</v>
      </c>
      <c r="AQ29" s="67">
        <v>42</v>
      </c>
      <c r="AR29" s="67">
        <v>43</v>
      </c>
      <c r="AS29" s="67">
        <v>44</v>
      </c>
      <c r="AT29" s="68">
        <v>45</v>
      </c>
      <c r="AU29" s="66">
        <v>46</v>
      </c>
      <c r="AV29" s="67">
        <v>47</v>
      </c>
      <c r="AW29" s="67">
        <v>48</v>
      </c>
      <c r="AX29" s="67">
        <v>49</v>
      </c>
      <c r="AY29" s="67">
        <v>50</v>
      </c>
      <c r="AZ29" s="67">
        <v>51</v>
      </c>
      <c r="BA29" s="67">
        <v>52</v>
      </c>
      <c r="BB29" s="67">
        <v>53</v>
      </c>
      <c r="BC29" s="67">
        <v>54</v>
      </c>
      <c r="BD29" s="67">
        <v>55</v>
      </c>
      <c r="BE29" s="67">
        <v>56</v>
      </c>
      <c r="BF29" s="67">
        <v>57</v>
      </c>
      <c r="BG29" s="67">
        <v>58</v>
      </c>
      <c r="BH29" s="67">
        <v>59</v>
      </c>
      <c r="BI29" s="68">
        <v>60</v>
      </c>
      <c r="BJ29" s="66">
        <v>61</v>
      </c>
      <c r="BK29" s="67">
        <v>62</v>
      </c>
      <c r="BL29" s="67">
        <v>63</v>
      </c>
      <c r="BM29" s="67">
        <v>64</v>
      </c>
      <c r="BN29" s="67">
        <v>65</v>
      </c>
      <c r="BO29" s="67">
        <v>66</v>
      </c>
      <c r="BP29" s="67">
        <v>67</v>
      </c>
      <c r="BQ29" s="67">
        <v>68</v>
      </c>
      <c r="BR29" s="67">
        <v>69</v>
      </c>
      <c r="BS29" s="67">
        <v>70</v>
      </c>
      <c r="BT29" s="67">
        <v>71</v>
      </c>
      <c r="BU29" s="67">
        <v>72</v>
      </c>
      <c r="BV29" s="67">
        <v>73</v>
      </c>
      <c r="BW29" s="67">
        <v>74</v>
      </c>
      <c r="BX29" s="68">
        <v>75</v>
      </c>
      <c r="BY29" s="66">
        <v>76</v>
      </c>
      <c r="BZ29" s="67">
        <v>77</v>
      </c>
      <c r="CA29" s="67">
        <v>78</v>
      </c>
      <c r="CB29" s="67">
        <v>79</v>
      </c>
      <c r="CC29" s="67">
        <v>80</v>
      </c>
      <c r="CD29" s="67">
        <v>81</v>
      </c>
      <c r="CE29" s="67">
        <v>82</v>
      </c>
      <c r="CF29" s="67">
        <v>83</v>
      </c>
      <c r="CG29" s="67">
        <v>84</v>
      </c>
      <c r="CH29" s="67">
        <v>85</v>
      </c>
      <c r="CI29" s="67">
        <v>86</v>
      </c>
      <c r="CJ29" s="67">
        <v>87</v>
      </c>
      <c r="CK29" s="67">
        <v>88</v>
      </c>
      <c r="CL29" s="67">
        <v>89</v>
      </c>
      <c r="CM29" s="68">
        <v>90</v>
      </c>
      <c r="CN29" s="18">
        <v>0</v>
      </c>
      <c r="CP29" s="116"/>
      <c r="CR29" s="116"/>
      <c r="CT29" s="116"/>
      <c r="CV29" s="116"/>
      <c r="CX29" s="116"/>
      <c r="CZ29" s="116"/>
      <c r="DB29" s="116"/>
      <c r="DD29" s="116"/>
      <c r="DF29" s="116"/>
    </row>
    <row r="30" spans="1:121" ht="12.75">
      <c r="A30" s="18">
        <v>18</v>
      </c>
      <c r="B30" s="85" t="s">
        <v>41</v>
      </c>
      <c r="C30" s="86">
        <v>79.96992485859762</v>
      </c>
      <c r="D30" s="86" t="s">
        <v>41</v>
      </c>
      <c r="E30" s="86" t="s">
        <v>41</v>
      </c>
      <c r="F30" s="87" t="s">
        <v>41</v>
      </c>
      <c r="G30" s="85">
        <v>80.56375925540685</v>
      </c>
      <c r="H30" s="86" t="s">
        <v>41</v>
      </c>
      <c r="I30" s="86" t="s">
        <v>41</v>
      </c>
      <c r="J30" s="86">
        <v>88.57818173012681</v>
      </c>
      <c r="K30" s="87" t="s">
        <v>41</v>
      </c>
      <c r="L30" s="33" t="s">
        <v>41</v>
      </c>
      <c r="M30" s="33" t="s">
        <v>41</v>
      </c>
      <c r="N30" s="33" t="s">
        <v>41</v>
      </c>
      <c r="O30" s="33" t="s">
        <v>41</v>
      </c>
      <c r="P30" s="34" t="s">
        <v>41</v>
      </c>
      <c r="Q30" s="85" t="s">
        <v>41</v>
      </c>
      <c r="R30" s="86" t="s">
        <v>41</v>
      </c>
      <c r="S30" s="86" t="s">
        <v>41</v>
      </c>
      <c r="T30" s="86" t="s">
        <v>41</v>
      </c>
      <c r="U30" s="87">
        <v>89.81229346973055</v>
      </c>
      <c r="V30" s="85" t="s">
        <v>41</v>
      </c>
      <c r="W30" s="86" t="s">
        <v>41</v>
      </c>
      <c r="X30" s="86">
        <v>89.04729949049171</v>
      </c>
      <c r="Y30" s="86">
        <v>87.96222401845971</v>
      </c>
      <c r="Z30" s="87" t="s">
        <v>41</v>
      </c>
      <c r="AA30" s="33" t="s">
        <v>41</v>
      </c>
      <c r="AB30" s="33" t="s">
        <v>41</v>
      </c>
      <c r="AC30" s="33" t="s">
        <v>41</v>
      </c>
      <c r="AD30" s="33" t="s">
        <v>41</v>
      </c>
      <c r="AE30" s="34" t="s">
        <v>41</v>
      </c>
      <c r="AF30" s="85" t="s">
        <v>41</v>
      </c>
      <c r="AG30" s="86">
        <v>85.0457039887818</v>
      </c>
      <c r="AH30" s="86" t="s">
        <v>41</v>
      </c>
      <c r="AI30" s="86" t="s">
        <v>41</v>
      </c>
      <c r="AJ30" s="87" t="s">
        <v>41</v>
      </c>
      <c r="AK30" s="85" t="s">
        <v>41</v>
      </c>
      <c r="AL30" s="86">
        <v>87.46898955777675</v>
      </c>
      <c r="AM30" s="86">
        <v>86.94035389350036</v>
      </c>
      <c r="AN30" s="86" t="s">
        <v>41</v>
      </c>
      <c r="AO30" s="87" t="s">
        <v>41</v>
      </c>
      <c r="AP30" s="33" t="s">
        <v>41</v>
      </c>
      <c r="AQ30" s="33">
        <v>82.66349416961546</v>
      </c>
      <c r="AR30" s="33" t="s">
        <v>41</v>
      </c>
      <c r="AS30" s="33" t="s">
        <v>41</v>
      </c>
      <c r="AT30" s="34" t="s">
        <v>41</v>
      </c>
      <c r="AU30" s="85" t="s">
        <v>41</v>
      </c>
      <c r="AV30" s="86" t="s">
        <v>41</v>
      </c>
      <c r="AW30" s="86" t="s">
        <v>41</v>
      </c>
      <c r="AX30" s="86" t="s">
        <v>41</v>
      </c>
      <c r="AY30" s="87" t="s">
        <v>41</v>
      </c>
      <c r="AZ30" s="85" t="s">
        <v>41</v>
      </c>
      <c r="BA30" s="86" t="s">
        <v>41</v>
      </c>
      <c r="BB30" s="86" t="s">
        <v>41</v>
      </c>
      <c r="BC30" s="86" t="s">
        <v>41</v>
      </c>
      <c r="BD30" s="87" t="s">
        <v>41</v>
      </c>
      <c r="BE30" s="33" t="s">
        <v>41</v>
      </c>
      <c r="BF30" s="33" t="s">
        <v>41</v>
      </c>
      <c r="BG30" s="33">
        <v>84.71514722246988</v>
      </c>
      <c r="BH30" s="33" t="s">
        <v>41</v>
      </c>
      <c r="BI30" s="34" t="s">
        <v>41</v>
      </c>
      <c r="BJ30" s="85" t="s">
        <v>41</v>
      </c>
      <c r="BK30" s="86" t="s">
        <v>41</v>
      </c>
      <c r="BL30" s="86" t="s">
        <v>41</v>
      </c>
      <c r="BM30" s="86" t="s">
        <v>41</v>
      </c>
      <c r="BN30" s="87" t="s">
        <v>41</v>
      </c>
      <c r="BO30" s="85">
        <v>91.64929190015002</v>
      </c>
      <c r="BP30" s="86" t="s">
        <v>41</v>
      </c>
      <c r="BQ30" s="86">
        <v>88.23527709259974</v>
      </c>
      <c r="BR30" s="86">
        <v>88.93624556221809</v>
      </c>
      <c r="BS30" s="87" t="s">
        <v>41</v>
      </c>
      <c r="BT30" s="33">
        <v>84.96708264402773</v>
      </c>
      <c r="BU30" s="33" t="s">
        <v>41</v>
      </c>
      <c r="BV30" s="33" t="s">
        <v>41</v>
      </c>
      <c r="BW30" s="33" t="s">
        <v>41</v>
      </c>
      <c r="BX30" s="34" t="s">
        <v>41</v>
      </c>
      <c r="BY30" s="85" t="s">
        <v>41</v>
      </c>
      <c r="BZ30" s="86">
        <v>88.9044955933972</v>
      </c>
      <c r="CA30" s="86" t="s">
        <v>41</v>
      </c>
      <c r="CB30" s="86">
        <v>93.45118670633545</v>
      </c>
      <c r="CC30" s="87" t="s">
        <v>41</v>
      </c>
      <c r="CD30" s="85">
        <v>76.93587058758683</v>
      </c>
      <c r="CE30" s="86" t="s">
        <v>41</v>
      </c>
      <c r="CF30" s="86" t="s">
        <v>41</v>
      </c>
      <c r="CG30" s="86" t="s">
        <v>41</v>
      </c>
      <c r="CH30" s="87" t="s">
        <v>41</v>
      </c>
      <c r="CI30" s="33" t="s">
        <v>41</v>
      </c>
      <c r="CJ30" s="33">
        <v>77.79308958056097</v>
      </c>
      <c r="CK30" s="33" t="s">
        <v>41</v>
      </c>
      <c r="CL30" s="33" t="s">
        <v>41</v>
      </c>
      <c r="CM30" s="34">
        <v>91.3060158080753</v>
      </c>
      <c r="CN30" s="18">
        <v>18</v>
      </c>
      <c r="CO30" s="105">
        <f>COUNT(B30:F30)</f>
        <v>1</v>
      </c>
      <c r="CP30" s="117">
        <f>COUNT(G30:K30)</f>
        <v>2</v>
      </c>
      <c r="CQ30" s="105">
        <f>COUNT(L30:P30)</f>
        <v>0</v>
      </c>
      <c r="CR30" s="117">
        <f>COUNT(Q30:U30)</f>
        <v>1</v>
      </c>
      <c r="CS30" s="105">
        <f>COUNT(V30:Z30)</f>
        <v>2</v>
      </c>
      <c r="CT30" s="117">
        <f>COUNT(AA30:AE30)</f>
        <v>0</v>
      </c>
      <c r="CU30" s="105">
        <f>COUNT(AF30:AJ30)</f>
        <v>1</v>
      </c>
      <c r="CV30" s="117">
        <f>COUNT(AK30:AO30)</f>
        <v>2</v>
      </c>
      <c r="CW30" s="105">
        <f>COUNT(AP30:AT30)</f>
        <v>1</v>
      </c>
      <c r="CX30" s="117">
        <f>COUNT(AU30:AY30)</f>
        <v>0</v>
      </c>
      <c r="CY30" s="105">
        <f>COUNT(AZ30:BD30)</f>
        <v>0</v>
      </c>
      <c r="CZ30" s="117">
        <f>COUNT(BE30:BI30)</f>
        <v>1</v>
      </c>
      <c r="DA30" s="105">
        <f>COUNT(BJ30:BN30)</f>
        <v>0</v>
      </c>
      <c r="DB30" s="117">
        <f>COUNT(BO30:BS30)</f>
        <v>3</v>
      </c>
      <c r="DC30" s="105">
        <f>COUNT(BT30:BX30)</f>
        <v>1</v>
      </c>
      <c r="DD30" s="117">
        <f>COUNT(BY30:CC30)</f>
        <v>2</v>
      </c>
      <c r="DE30" s="105">
        <f>COUNT(CD30:CH30)</f>
        <v>1</v>
      </c>
      <c r="DF30" s="117">
        <f>COUNT(CI30:CM30)</f>
        <v>2</v>
      </c>
      <c r="DH30" s="101">
        <f aca="true" t="shared" si="2" ref="DH30:DH48">COUNT(B30:P30)</f>
        <v>3</v>
      </c>
      <c r="DI30" s="102">
        <f aca="true" t="shared" si="3" ref="DI30:DI48">COUNT(Q30:AE30)</f>
        <v>3</v>
      </c>
      <c r="DJ30" s="102">
        <f aca="true" t="shared" si="4" ref="DJ30:DJ48">COUNT(AF30:AT30)</f>
        <v>4</v>
      </c>
      <c r="DK30" s="102">
        <f aca="true" t="shared" si="5" ref="DK30:DK48">COUNT(AU30:BI30)</f>
        <v>1</v>
      </c>
      <c r="DL30" s="102">
        <f aca="true" t="shared" si="6" ref="DL30:DL48">COUNT(BJ30:BX30)</f>
        <v>4</v>
      </c>
      <c r="DM30" s="103">
        <f aca="true" t="shared" si="7" ref="DM30:DM48">COUNT(BY30:CM30)</f>
        <v>5</v>
      </c>
      <c r="DO30" s="101">
        <f>SUM(DH30:DI30)</f>
        <v>6</v>
      </c>
      <c r="DP30" s="110">
        <f>SUM(DJ30:DK30)</f>
        <v>5</v>
      </c>
      <c r="DQ30" s="103">
        <f>SUM(DL30:DM30)</f>
        <v>9</v>
      </c>
    </row>
    <row r="31" spans="1:121" ht="12.75">
      <c r="A31" s="18">
        <v>17</v>
      </c>
      <c r="B31" s="88" t="s">
        <v>41</v>
      </c>
      <c r="C31" s="33" t="s">
        <v>41</v>
      </c>
      <c r="D31" s="33" t="s">
        <v>41</v>
      </c>
      <c r="E31" s="33" t="s">
        <v>41</v>
      </c>
      <c r="F31" s="89">
        <v>86.29645061693115</v>
      </c>
      <c r="G31" s="98">
        <v>80.56375925540685</v>
      </c>
      <c r="H31" s="33" t="s">
        <v>41</v>
      </c>
      <c r="I31" s="33" t="s">
        <v>41</v>
      </c>
      <c r="J31" s="33" t="s">
        <v>41</v>
      </c>
      <c r="K31" s="89" t="s">
        <v>41</v>
      </c>
      <c r="L31" s="33" t="s">
        <v>41</v>
      </c>
      <c r="M31" s="33" t="s">
        <v>41</v>
      </c>
      <c r="N31" s="33">
        <v>76.51051667418945</v>
      </c>
      <c r="O31" s="33" t="s">
        <v>41</v>
      </c>
      <c r="P31" s="34" t="s">
        <v>41</v>
      </c>
      <c r="Q31" s="88" t="s">
        <v>41</v>
      </c>
      <c r="R31" s="33">
        <v>81.59395871312347</v>
      </c>
      <c r="S31" s="33" t="s">
        <v>41</v>
      </c>
      <c r="T31" s="33" t="s">
        <v>41</v>
      </c>
      <c r="U31" s="89" t="s">
        <v>41</v>
      </c>
      <c r="V31" s="98" t="s">
        <v>41</v>
      </c>
      <c r="W31" s="33" t="s">
        <v>41</v>
      </c>
      <c r="X31" s="33" t="s">
        <v>41</v>
      </c>
      <c r="Y31" s="33" t="s">
        <v>41</v>
      </c>
      <c r="Z31" s="89" t="s">
        <v>41</v>
      </c>
      <c r="AA31" s="33" t="s">
        <v>41</v>
      </c>
      <c r="AB31" s="33" t="s">
        <v>41</v>
      </c>
      <c r="AC31" s="33" t="s">
        <v>41</v>
      </c>
      <c r="AD31" s="33" t="s">
        <v>41</v>
      </c>
      <c r="AE31" s="34" t="s">
        <v>41</v>
      </c>
      <c r="AF31" s="88">
        <v>89.32790273545422</v>
      </c>
      <c r="AG31" s="33" t="s">
        <v>41</v>
      </c>
      <c r="AH31" s="33">
        <v>74.38879826419873</v>
      </c>
      <c r="AI31" s="33" t="s">
        <v>41</v>
      </c>
      <c r="AJ31" s="89">
        <v>76.07658767412772</v>
      </c>
      <c r="AK31" s="98" t="s">
        <v>41</v>
      </c>
      <c r="AL31" s="33" t="s">
        <v>41</v>
      </c>
      <c r="AM31" s="33" t="s">
        <v>41</v>
      </c>
      <c r="AN31" s="33" t="s">
        <v>41</v>
      </c>
      <c r="AO31" s="89" t="s">
        <v>41</v>
      </c>
      <c r="AP31" s="33" t="s">
        <v>41</v>
      </c>
      <c r="AQ31" s="33" t="s">
        <v>41</v>
      </c>
      <c r="AR31" s="33" t="s">
        <v>41</v>
      </c>
      <c r="AS31" s="33" t="s">
        <v>41</v>
      </c>
      <c r="AT31" s="34" t="s">
        <v>41</v>
      </c>
      <c r="AU31" s="88">
        <v>85.63123668855934</v>
      </c>
      <c r="AV31" s="33" t="s">
        <v>41</v>
      </c>
      <c r="AW31" s="33" t="s">
        <v>41</v>
      </c>
      <c r="AX31" s="33" t="s">
        <v>41</v>
      </c>
      <c r="AY31" s="89" t="s">
        <v>41</v>
      </c>
      <c r="AZ31" s="98" t="s">
        <v>41</v>
      </c>
      <c r="BA31" s="33" t="s">
        <v>41</v>
      </c>
      <c r="BB31" s="33">
        <v>83.58303284561866</v>
      </c>
      <c r="BC31" s="33" t="s">
        <v>41</v>
      </c>
      <c r="BD31" s="89" t="s">
        <v>41</v>
      </c>
      <c r="BE31" s="33">
        <v>84.33590078664449</v>
      </c>
      <c r="BF31" s="33">
        <v>90.04340459735197</v>
      </c>
      <c r="BG31" s="33" t="s">
        <v>41</v>
      </c>
      <c r="BH31" s="33" t="s">
        <v>41</v>
      </c>
      <c r="BI31" s="34">
        <v>84.07738571497153</v>
      </c>
      <c r="BJ31" s="88" t="s">
        <v>41</v>
      </c>
      <c r="BK31" s="33" t="s">
        <v>41</v>
      </c>
      <c r="BL31" s="33">
        <v>90.92147733188924</v>
      </c>
      <c r="BM31" s="33">
        <v>89.66870288369144</v>
      </c>
      <c r="BN31" s="89" t="s">
        <v>41</v>
      </c>
      <c r="BO31" s="98" t="s">
        <v>41</v>
      </c>
      <c r="BP31" s="33" t="s">
        <v>41</v>
      </c>
      <c r="BQ31" s="33" t="s">
        <v>41</v>
      </c>
      <c r="BR31" s="33" t="s">
        <v>41</v>
      </c>
      <c r="BS31" s="89" t="s">
        <v>41</v>
      </c>
      <c r="BT31" s="33" t="s">
        <v>41</v>
      </c>
      <c r="BU31" s="33" t="s">
        <v>41</v>
      </c>
      <c r="BV31" s="33" t="s">
        <v>41</v>
      </c>
      <c r="BW31" s="33" t="s">
        <v>41</v>
      </c>
      <c r="BX31" s="34" t="s">
        <v>41</v>
      </c>
      <c r="BY31" s="88" t="s">
        <v>41</v>
      </c>
      <c r="BZ31" s="33" t="s">
        <v>41</v>
      </c>
      <c r="CA31" s="33">
        <v>80.53059619844517</v>
      </c>
      <c r="CB31" s="33" t="s">
        <v>41</v>
      </c>
      <c r="CC31" s="89" t="s">
        <v>41</v>
      </c>
      <c r="CD31" s="98" t="s">
        <v>41</v>
      </c>
      <c r="CE31" s="33">
        <v>77.6750079821018</v>
      </c>
      <c r="CF31" s="33" t="s">
        <v>41</v>
      </c>
      <c r="CG31" s="33" t="s">
        <v>41</v>
      </c>
      <c r="CH31" s="89" t="s">
        <v>41</v>
      </c>
      <c r="CI31" s="33">
        <v>94.0047259122774</v>
      </c>
      <c r="CJ31" s="33">
        <v>77.79308958056097</v>
      </c>
      <c r="CK31" s="33">
        <v>83.77483451373612</v>
      </c>
      <c r="CL31" s="33" t="s">
        <v>41</v>
      </c>
      <c r="CM31" s="34">
        <v>91.3060158080753</v>
      </c>
      <c r="CN31" s="18">
        <v>17</v>
      </c>
      <c r="CO31" s="105">
        <f aca="true" t="shared" si="8" ref="CO31:CO47">COUNT(B31:F31)</f>
        <v>1</v>
      </c>
      <c r="CP31" s="117">
        <f aca="true" t="shared" si="9" ref="CP31:CP48">COUNT(G31:K31)</f>
        <v>1</v>
      </c>
      <c r="CQ31" s="105">
        <f aca="true" t="shared" si="10" ref="CQ31:CQ48">COUNT(L31:P31)</f>
        <v>1</v>
      </c>
      <c r="CR31" s="117">
        <f aca="true" t="shared" si="11" ref="CR31:CR48">COUNT(Q31:U31)</f>
        <v>1</v>
      </c>
      <c r="CS31" s="105">
        <f aca="true" t="shared" si="12" ref="CS31:CS48">COUNT(V31:Z31)</f>
        <v>0</v>
      </c>
      <c r="CT31" s="117">
        <f aca="true" t="shared" si="13" ref="CT31:CT48">COUNT(AA31:AE31)</f>
        <v>0</v>
      </c>
      <c r="CU31" s="105">
        <f aca="true" t="shared" si="14" ref="CU31:CU48">COUNT(AF31:AJ31)</f>
        <v>3</v>
      </c>
      <c r="CV31" s="117">
        <f aca="true" t="shared" si="15" ref="CV31:CV48">COUNT(AK31:AO31)</f>
        <v>0</v>
      </c>
      <c r="CW31" s="105">
        <f aca="true" t="shared" si="16" ref="CW31:CW48">COUNT(AP31:AT31)</f>
        <v>0</v>
      </c>
      <c r="CX31" s="117">
        <f aca="true" t="shared" si="17" ref="CX31:CX48">COUNT(AU31:AY31)</f>
        <v>1</v>
      </c>
      <c r="CY31" s="105">
        <f aca="true" t="shared" si="18" ref="CY31:CY48">COUNT(AZ31:BD31)</f>
        <v>1</v>
      </c>
      <c r="CZ31" s="117">
        <f aca="true" t="shared" si="19" ref="CZ31:CZ48">COUNT(BE31:BI31)</f>
        <v>3</v>
      </c>
      <c r="DA31" s="105">
        <f aca="true" t="shared" si="20" ref="DA31:DA48">COUNT(BJ31:BN31)</f>
        <v>2</v>
      </c>
      <c r="DB31" s="117">
        <f aca="true" t="shared" si="21" ref="DB31:DB48">COUNT(BO31:BS31)</f>
        <v>0</v>
      </c>
      <c r="DC31" s="105">
        <f aca="true" t="shared" si="22" ref="DC31:DC48">COUNT(BT31:BX31)</f>
        <v>0</v>
      </c>
      <c r="DD31" s="117">
        <f aca="true" t="shared" si="23" ref="DD31:DD48">COUNT(BY31:CC31)</f>
        <v>1</v>
      </c>
      <c r="DE31" s="105">
        <f aca="true" t="shared" si="24" ref="DE31:DE48">COUNT(CD31:CH31)</f>
        <v>1</v>
      </c>
      <c r="DF31" s="117">
        <f aca="true" t="shared" si="25" ref="DF31:DF48">COUNT(CI31:CM31)</f>
        <v>4</v>
      </c>
      <c r="DH31" s="104">
        <f t="shared" si="2"/>
        <v>3</v>
      </c>
      <c r="DI31" s="105">
        <f t="shared" si="3"/>
        <v>1</v>
      </c>
      <c r="DJ31" s="105">
        <f t="shared" si="4"/>
        <v>3</v>
      </c>
      <c r="DK31" s="105">
        <f t="shared" si="5"/>
        <v>5</v>
      </c>
      <c r="DL31" s="105">
        <f t="shared" si="6"/>
        <v>2</v>
      </c>
      <c r="DM31" s="106">
        <f t="shared" si="7"/>
        <v>6</v>
      </c>
      <c r="DO31" s="104">
        <f aca="true" t="shared" si="26" ref="DO31:DO48">SUM(DH31:DI31)</f>
        <v>4</v>
      </c>
      <c r="DP31" s="111">
        <f aca="true" t="shared" si="27" ref="DP31:DP48">SUM(DJ31:DK31)</f>
        <v>8</v>
      </c>
      <c r="DQ31" s="106">
        <f aca="true" t="shared" si="28" ref="DQ31:DQ48">SUM(DL31:DM31)</f>
        <v>8</v>
      </c>
    </row>
    <row r="32" spans="1:121" ht="13.5" thickBot="1">
      <c r="A32" s="18">
        <v>16</v>
      </c>
      <c r="B32" s="88" t="s">
        <v>41</v>
      </c>
      <c r="C32" s="33">
        <v>79.96992485859762</v>
      </c>
      <c r="D32" s="33" t="s">
        <v>41</v>
      </c>
      <c r="E32" s="33" t="s">
        <v>41</v>
      </c>
      <c r="F32" s="89" t="s">
        <v>41</v>
      </c>
      <c r="G32" s="98" t="s">
        <v>41</v>
      </c>
      <c r="H32" s="33" t="s">
        <v>41</v>
      </c>
      <c r="I32" s="33">
        <v>84.61364735781213</v>
      </c>
      <c r="J32" s="33" t="s">
        <v>41</v>
      </c>
      <c r="K32" s="89">
        <v>83.52007744988295</v>
      </c>
      <c r="L32" s="33" t="s">
        <v>41</v>
      </c>
      <c r="M32" s="33">
        <v>72.68645937501772</v>
      </c>
      <c r="N32" s="33" t="s">
        <v>41</v>
      </c>
      <c r="O32" s="33">
        <v>88.03633730452952</v>
      </c>
      <c r="P32" s="34" t="s">
        <v>41</v>
      </c>
      <c r="Q32" s="88" t="s">
        <v>41</v>
      </c>
      <c r="R32" s="33">
        <v>81.59395871312347</v>
      </c>
      <c r="S32" s="33" t="s">
        <v>41</v>
      </c>
      <c r="T32" s="33">
        <v>85.50038251857474</v>
      </c>
      <c r="U32" s="89" t="s">
        <v>41</v>
      </c>
      <c r="V32" s="98" t="s">
        <v>41</v>
      </c>
      <c r="W32" s="33" t="s">
        <v>41</v>
      </c>
      <c r="X32" s="33" t="s">
        <v>41</v>
      </c>
      <c r="Y32" s="33" t="s">
        <v>41</v>
      </c>
      <c r="Z32" s="89" t="s">
        <v>41</v>
      </c>
      <c r="AA32" s="33">
        <v>82.70032070226577</v>
      </c>
      <c r="AB32" s="33">
        <v>83.84956256346416</v>
      </c>
      <c r="AC32" s="33" t="s">
        <v>41</v>
      </c>
      <c r="AD32" s="33" t="s">
        <v>41</v>
      </c>
      <c r="AE32" s="34" t="s">
        <v>41</v>
      </c>
      <c r="AF32" s="88" t="s">
        <v>41</v>
      </c>
      <c r="AG32" s="33" t="s">
        <v>41</v>
      </c>
      <c r="AH32" s="33" t="s">
        <v>41</v>
      </c>
      <c r="AI32" s="33" t="s">
        <v>41</v>
      </c>
      <c r="AJ32" s="89" t="s">
        <v>41</v>
      </c>
      <c r="AK32" s="98" t="s">
        <v>41</v>
      </c>
      <c r="AL32" s="33" t="s">
        <v>41</v>
      </c>
      <c r="AM32" s="33">
        <v>86.94035389350036</v>
      </c>
      <c r="AN32" s="33" t="s">
        <v>41</v>
      </c>
      <c r="AO32" s="89">
        <v>81.42313312376243</v>
      </c>
      <c r="AP32" s="33" t="s">
        <v>41</v>
      </c>
      <c r="AQ32" s="33" t="s">
        <v>41</v>
      </c>
      <c r="AR32" s="33" t="s">
        <v>41</v>
      </c>
      <c r="AS32" s="33" t="s">
        <v>41</v>
      </c>
      <c r="AT32" s="34">
        <v>90.34539599099097</v>
      </c>
      <c r="AU32" s="88" t="s">
        <v>41</v>
      </c>
      <c r="AV32" s="33" t="s">
        <v>41</v>
      </c>
      <c r="AW32" s="33" t="s">
        <v>41</v>
      </c>
      <c r="AX32" s="33" t="s">
        <v>41</v>
      </c>
      <c r="AY32" s="89" t="s">
        <v>41</v>
      </c>
      <c r="AZ32" s="98" t="s">
        <v>41</v>
      </c>
      <c r="BA32" s="33" t="s">
        <v>41</v>
      </c>
      <c r="BB32" s="33" t="s">
        <v>41</v>
      </c>
      <c r="BC32" s="33" t="s">
        <v>41</v>
      </c>
      <c r="BD32" s="89" t="s">
        <v>41</v>
      </c>
      <c r="BE32" s="33" t="s">
        <v>41</v>
      </c>
      <c r="BF32" s="33" t="s">
        <v>41</v>
      </c>
      <c r="BG32" s="33" t="s">
        <v>41</v>
      </c>
      <c r="BH32" s="33" t="s">
        <v>41</v>
      </c>
      <c r="BI32" s="34" t="s">
        <v>41</v>
      </c>
      <c r="BJ32" s="88" t="s">
        <v>41</v>
      </c>
      <c r="BK32" s="33" t="s">
        <v>41</v>
      </c>
      <c r="BL32" s="33" t="s">
        <v>41</v>
      </c>
      <c r="BM32" s="33" t="s">
        <v>41</v>
      </c>
      <c r="BN32" s="89" t="s">
        <v>41</v>
      </c>
      <c r="BO32" s="98" t="s">
        <v>41</v>
      </c>
      <c r="BP32" s="33" t="s">
        <v>41</v>
      </c>
      <c r="BQ32" s="33" t="s">
        <v>41</v>
      </c>
      <c r="BR32" s="33" t="s">
        <v>41</v>
      </c>
      <c r="BS32" s="89">
        <v>93.02487154975714</v>
      </c>
      <c r="BT32" s="33" t="s">
        <v>41</v>
      </c>
      <c r="BU32" s="33">
        <v>87.72049389503623</v>
      </c>
      <c r="BV32" s="33" t="s">
        <v>41</v>
      </c>
      <c r="BW32" s="33" t="s">
        <v>41</v>
      </c>
      <c r="BX32" s="34" t="s">
        <v>41</v>
      </c>
      <c r="BY32" s="88" t="s">
        <v>41</v>
      </c>
      <c r="BZ32" s="33">
        <v>88.9044955933972</v>
      </c>
      <c r="CA32" s="33" t="s">
        <v>41</v>
      </c>
      <c r="CB32" s="33">
        <v>93.45118670633545</v>
      </c>
      <c r="CC32" s="89" t="s">
        <v>41</v>
      </c>
      <c r="CD32" s="98" t="s">
        <v>41</v>
      </c>
      <c r="CE32" s="33" t="s">
        <v>41</v>
      </c>
      <c r="CF32" s="33" t="s">
        <v>41</v>
      </c>
      <c r="CG32" s="33" t="s">
        <v>41</v>
      </c>
      <c r="CH32" s="89" t="s">
        <v>41</v>
      </c>
      <c r="CI32" s="33">
        <v>94.0047259122774</v>
      </c>
      <c r="CJ32" s="33">
        <v>77.79308958056097</v>
      </c>
      <c r="CK32" s="33">
        <v>83.77483451373612</v>
      </c>
      <c r="CL32" s="33" t="s">
        <v>41</v>
      </c>
      <c r="CM32" s="34">
        <v>91.3060158080753</v>
      </c>
      <c r="CN32" s="18">
        <v>16</v>
      </c>
      <c r="CO32" s="105">
        <f t="shared" si="8"/>
        <v>1</v>
      </c>
      <c r="CP32" s="117">
        <f t="shared" si="9"/>
        <v>2</v>
      </c>
      <c r="CQ32" s="105">
        <f t="shared" si="10"/>
        <v>2</v>
      </c>
      <c r="CR32" s="117">
        <f t="shared" si="11"/>
        <v>2</v>
      </c>
      <c r="CS32" s="105">
        <f t="shared" si="12"/>
        <v>0</v>
      </c>
      <c r="CT32" s="117">
        <f t="shared" si="13"/>
        <v>2</v>
      </c>
      <c r="CU32" s="105">
        <f t="shared" si="14"/>
        <v>0</v>
      </c>
      <c r="CV32" s="117">
        <f t="shared" si="15"/>
        <v>2</v>
      </c>
      <c r="CW32" s="105">
        <f t="shared" si="16"/>
        <v>1</v>
      </c>
      <c r="CX32" s="117">
        <f t="shared" si="17"/>
        <v>0</v>
      </c>
      <c r="CY32" s="105">
        <f t="shared" si="18"/>
        <v>0</v>
      </c>
      <c r="CZ32" s="117">
        <f t="shared" si="19"/>
        <v>0</v>
      </c>
      <c r="DA32" s="105">
        <f t="shared" si="20"/>
        <v>0</v>
      </c>
      <c r="DB32" s="117">
        <f t="shared" si="21"/>
        <v>1</v>
      </c>
      <c r="DC32" s="105">
        <f t="shared" si="22"/>
        <v>1</v>
      </c>
      <c r="DD32" s="117">
        <f t="shared" si="23"/>
        <v>2</v>
      </c>
      <c r="DE32" s="105">
        <f t="shared" si="24"/>
        <v>0</v>
      </c>
      <c r="DF32" s="117">
        <f t="shared" si="25"/>
        <v>4</v>
      </c>
      <c r="DH32" s="104">
        <f t="shared" si="2"/>
        <v>5</v>
      </c>
      <c r="DI32" s="105">
        <f t="shared" si="3"/>
        <v>4</v>
      </c>
      <c r="DJ32" s="105">
        <f t="shared" si="4"/>
        <v>3</v>
      </c>
      <c r="DK32" s="105">
        <f t="shared" si="5"/>
        <v>0</v>
      </c>
      <c r="DL32" s="105">
        <f t="shared" si="6"/>
        <v>2</v>
      </c>
      <c r="DM32" s="106">
        <f t="shared" si="7"/>
        <v>6</v>
      </c>
      <c r="DO32" s="104">
        <f t="shared" si="26"/>
        <v>9</v>
      </c>
      <c r="DP32" s="111">
        <f t="shared" si="27"/>
        <v>3</v>
      </c>
      <c r="DQ32" s="106">
        <f t="shared" si="28"/>
        <v>8</v>
      </c>
    </row>
    <row r="33" spans="1:121" ht="12.75">
      <c r="A33" s="18">
        <v>15</v>
      </c>
      <c r="B33" s="90" t="s">
        <v>41</v>
      </c>
      <c r="C33" s="20">
        <v>79.96992485859762</v>
      </c>
      <c r="D33" s="20" t="s">
        <v>41</v>
      </c>
      <c r="E33" s="20">
        <v>79.86586458502934</v>
      </c>
      <c r="F33" s="91">
        <v>86.29645061693115</v>
      </c>
      <c r="G33" s="90" t="s">
        <v>41</v>
      </c>
      <c r="H33" s="20">
        <v>89.48520807948725</v>
      </c>
      <c r="I33" s="20" t="s">
        <v>41</v>
      </c>
      <c r="J33" s="20">
        <v>88.57818173012681</v>
      </c>
      <c r="K33" s="91">
        <v>83.52007744988295</v>
      </c>
      <c r="L33" s="20" t="s">
        <v>41</v>
      </c>
      <c r="M33" s="20" t="s">
        <v>41</v>
      </c>
      <c r="N33" s="20">
        <v>76.51051667418945</v>
      </c>
      <c r="O33" s="20" t="s">
        <v>41</v>
      </c>
      <c r="P33" s="21" t="s">
        <v>41</v>
      </c>
      <c r="Q33" s="90" t="s">
        <v>41</v>
      </c>
      <c r="R33" s="20" t="s">
        <v>41</v>
      </c>
      <c r="S33" s="20" t="s">
        <v>41</v>
      </c>
      <c r="T33" s="20" t="s">
        <v>41</v>
      </c>
      <c r="U33" s="91">
        <v>89.81229346973055</v>
      </c>
      <c r="V33" s="90" t="s">
        <v>41</v>
      </c>
      <c r="W33" s="20">
        <v>88.37501337335434</v>
      </c>
      <c r="X33" s="20" t="s">
        <v>41</v>
      </c>
      <c r="Y33" s="20">
        <v>87.96222401845971</v>
      </c>
      <c r="Z33" s="91" t="s">
        <v>41</v>
      </c>
      <c r="AA33" s="20" t="s">
        <v>41</v>
      </c>
      <c r="AB33" s="20" t="s">
        <v>41</v>
      </c>
      <c r="AC33" s="20" t="s">
        <v>41</v>
      </c>
      <c r="AD33" s="20" t="s">
        <v>41</v>
      </c>
      <c r="AE33" s="21">
        <v>90.0937667510894</v>
      </c>
      <c r="AF33" s="90" t="s">
        <v>41</v>
      </c>
      <c r="AG33" s="20" t="s">
        <v>41</v>
      </c>
      <c r="AH33" s="20" t="s">
        <v>41</v>
      </c>
      <c r="AI33" s="20" t="s">
        <v>41</v>
      </c>
      <c r="AJ33" s="91" t="s">
        <v>41</v>
      </c>
      <c r="AK33" s="90" t="s">
        <v>41</v>
      </c>
      <c r="AL33" s="20" t="s">
        <v>41</v>
      </c>
      <c r="AM33" s="20" t="s">
        <v>41</v>
      </c>
      <c r="AN33" s="20" t="s">
        <v>41</v>
      </c>
      <c r="AO33" s="91">
        <v>81.42313312376243</v>
      </c>
      <c r="AP33" s="20" t="s">
        <v>41</v>
      </c>
      <c r="AQ33" s="20" t="s">
        <v>41</v>
      </c>
      <c r="AR33" s="20" t="s">
        <v>41</v>
      </c>
      <c r="AS33" s="20" t="s">
        <v>41</v>
      </c>
      <c r="AT33" s="21" t="s">
        <v>41</v>
      </c>
      <c r="AU33" s="90" t="s">
        <v>41</v>
      </c>
      <c r="AV33" s="20" t="s">
        <v>41</v>
      </c>
      <c r="AW33" s="20" t="s">
        <v>41</v>
      </c>
      <c r="AX33" s="20" t="s">
        <v>41</v>
      </c>
      <c r="AY33" s="91" t="s">
        <v>41</v>
      </c>
      <c r="AZ33" s="90" t="s">
        <v>41</v>
      </c>
      <c r="BA33" s="20" t="s">
        <v>41</v>
      </c>
      <c r="BB33" s="20" t="s">
        <v>41</v>
      </c>
      <c r="BC33" s="20" t="s">
        <v>41</v>
      </c>
      <c r="BD33" s="91" t="s">
        <v>41</v>
      </c>
      <c r="BE33" s="20">
        <v>84.33590078664449</v>
      </c>
      <c r="BF33" s="20">
        <v>90.04340459735197</v>
      </c>
      <c r="BG33" s="20" t="s">
        <v>41</v>
      </c>
      <c r="BH33" s="20" t="s">
        <v>41</v>
      </c>
      <c r="BI33" s="21">
        <v>84.07738571497153</v>
      </c>
      <c r="BJ33" s="90" t="s">
        <v>41</v>
      </c>
      <c r="BK33" s="20" t="s">
        <v>41</v>
      </c>
      <c r="BL33" s="20" t="s">
        <v>41</v>
      </c>
      <c r="BM33" s="20">
        <v>89.66870288369144</v>
      </c>
      <c r="BN33" s="91" t="s">
        <v>41</v>
      </c>
      <c r="BO33" s="90">
        <v>91.64929190015002</v>
      </c>
      <c r="BP33" s="20" t="s">
        <v>41</v>
      </c>
      <c r="BQ33" s="20">
        <v>88.23527709259974</v>
      </c>
      <c r="BR33" s="20" t="s">
        <v>41</v>
      </c>
      <c r="BS33" s="91" t="s">
        <v>41</v>
      </c>
      <c r="BT33" s="20" t="s">
        <v>41</v>
      </c>
      <c r="BU33" s="20" t="s">
        <v>41</v>
      </c>
      <c r="BV33" s="20" t="s">
        <v>41</v>
      </c>
      <c r="BW33" s="20" t="s">
        <v>41</v>
      </c>
      <c r="BX33" s="21">
        <v>82.86374613182394</v>
      </c>
      <c r="BY33" s="90" t="s">
        <v>41</v>
      </c>
      <c r="BZ33" s="20">
        <v>88.9044955933972</v>
      </c>
      <c r="CA33" s="20" t="s">
        <v>41</v>
      </c>
      <c r="CB33" s="20" t="s">
        <v>41</v>
      </c>
      <c r="CC33" s="91" t="s">
        <v>41</v>
      </c>
      <c r="CD33" s="90" t="s">
        <v>41</v>
      </c>
      <c r="CE33" s="20" t="s">
        <v>41</v>
      </c>
      <c r="CF33" s="20" t="s">
        <v>41</v>
      </c>
      <c r="CG33" s="20" t="s">
        <v>41</v>
      </c>
      <c r="CH33" s="91" t="s">
        <v>41</v>
      </c>
      <c r="CI33" s="20" t="s">
        <v>41</v>
      </c>
      <c r="CJ33" s="20" t="s">
        <v>41</v>
      </c>
      <c r="CK33" s="20" t="s">
        <v>41</v>
      </c>
      <c r="CL33" s="20" t="s">
        <v>41</v>
      </c>
      <c r="CM33" s="21" t="s">
        <v>41</v>
      </c>
      <c r="CN33" s="18">
        <v>15</v>
      </c>
      <c r="CO33" s="105">
        <f t="shared" si="8"/>
        <v>3</v>
      </c>
      <c r="CP33" s="117">
        <f t="shared" si="9"/>
        <v>3</v>
      </c>
      <c r="CQ33" s="105">
        <f t="shared" si="10"/>
        <v>1</v>
      </c>
      <c r="CR33" s="117">
        <f t="shared" si="11"/>
        <v>1</v>
      </c>
      <c r="CS33" s="105">
        <f t="shared" si="12"/>
        <v>2</v>
      </c>
      <c r="CT33" s="117">
        <f t="shared" si="13"/>
        <v>1</v>
      </c>
      <c r="CU33" s="105">
        <f t="shared" si="14"/>
        <v>0</v>
      </c>
      <c r="CV33" s="117">
        <f t="shared" si="15"/>
        <v>1</v>
      </c>
      <c r="CW33" s="105">
        <f t="shared" si="16"/>
        <v>0</v>
      </c>
      <c r="CX33" s="117">
        <f t="shared" si="17"/>
        <v>0</v>
      </c>
      <c r="CY33" s="105">
        <f t="shared" si="18"/>
        <v>0</v>
      </c>
      <c r="CZ33" s="117">
        <f t="shared" si="19"/>
        <v>3</v>
      </c>
      <c r="DA33" s="105">
        <f t="shared" si="20"/>
        <v>1</v>
      </c>
      <c r="DB33" s="117">
        <f t="shared" si="21"/>
        <v>2</v>
      </c>
      <c r="DC33" s="105">
        <f t="shared" si="22"/>
        <v>1</v>
      </c>
      <c r="DD33" s="117">
        <f t="shared" si="23"/>
        <v>1</v>
      </c>
      <c r="DE33" s="105">
        <f t="shared" si="24"/>
        <v>0</v>
      </c>
      <c r="DF33" s="117">
        <f t="shared" si="25"/>
        <v>0</v>
      </c>
      <c r="DH33" s="104">
        <f t="shared" si="2"/>
        <v>7</v>
      </c>
      <c r="DI33" s="105">
        <f t="shared" si="3"/>
        <v>4</v>
      </c>
      <c r="DJ33" s="105">
        <f t="shared" si="4"/>
        <v>1</v>
      </c>
      <c r="DK33" s="105">
        <f t="shared" si="5"/>
        <v>3</v>
      </c>
      <c r="DL33" s="105">
        <f t="shared" si="6"/>
        <v>4</v>
      </c>
      <c r="DM33" s="106">
        <f t="shared" si="7"/>
        <v>1</v>
      </c>
      <c r="DO33" s="104">
        <f t="shared" si="26"/>
        <v>11</v>
      </c>
      <c r="DP33" s="111">
        <f t="shared" si="27"/>
        <v>4</v>
      </c>
      <c r="DQ33" s="106">
        <f t="shared" si="28"/>
        <v>5</v>
      </c>
    </row>
    <row r="34" spans="1:121" ht="12.75">
      <c r="A34" s="18">
        <v>14</v>
      </c>
      <c r="B34" s="88" t="s">
        <v>41</v>
      </c>
      <c r="C34" s="23">
        <v>79.96992485859762</v>
      </c>
      <c r="D34" s="23" t="s">
        <v>41</v>
      </c>
      <c r="E34" s="23" t="s">
        <v>41</v>
      </c>
      <c r="F34" s="92" t="s">
        <v>41</v>
      </c>
      <c r="G34" s="88" t="s">
        <v>41</v>
      </c>
      <c r="H34" s="23">
        <v>89.48520807948725</v>
      </c>
      <c r="I34" s="23" t="s">
        <v>41</v>
      </c>
      <c r="J34" s="23" t="s">
        <v>41</v>
      </c>
      <c r="K34" s="92">
        <v>83.52007744988295</v>
      </c>
      <c r="L34" s="23">
        <v>87.78137966787851</v>
      </c>
      <c r="M34" s="23" t="s">
        <v>41</v>
      </c>
      <c r="N34" s="23" t="s">
        <v>41</v>
      </c>
      <c r="O34" s="23">
        <v>88.03633730452952</v>
      </c>
      <c r="P34" s="24" t="s">
        <v>41</v>
      </c>
      <c r="Q34" s="88" t="s">
        <v>41</v>
      </c>
      <c r="R34" s="23" t="s">
        <v>41</v>
      </c>
      <c r="S34" s="23" t="s">
        <v>41</v>
      </c>
      <c r="T34" s="23" t="s">
        <v>41</v>
      </c>
      <c r="U34" s="92" t="s">
        <v>41</v>
      </c>
      <c r="V34" s="88" t="s">
        <v>41</v>
      </c>
      <c r="W34" s="23" t="s">
        <v>41</v>
      </c>
      <c r="X34" s="23">
        <v>89.04729949049171</v>
      </c>
      <c r="Y34" s="23" t="s">
        <v>41</v>
      </c>
      <c r="Z34" s="92" t="s">
        <v>41</v>
      </c>
      <c r="AA34" s="23">
        <v>82.70032070226577</v>
      </c>
      <c r="AB34" s="23" t="s">
        <v>41</v>
      </c>
      <c r="AC34" s="23" t="s">
        <v>41</v>
      </c>
      <c r="AD34" s="23" t="s">
        <v>41</v>
      </c>
      <c r="AE34" s="24">
        <v>90.0937667510894</v>
      </c>
      <c r="AF34" s="88" t="s">
        <v>41</v>
      </c>
      <c r="AG34" s="23" t="s">
        <v>41</v>
      </c>
      <c r="AH34" s="23" t="s">
        <v>41</v>
      </c>
      <c r="AI34" s="23">
        <v>81.72629764294524</v>
      </c>
      <c r="AJ34" s="92" t="s">
        <v>41</v>
      </c>
      <c r="AK34" s="88" t="s">
        <v>41</v>
      </c>
      <c r="AL34" s="23" t="s">
        <v>41</v>
      </c>
      <c r="AM34" s="23" t="s">
        <v>41</v>
      </c>
      <c r="AN34" s="23" t="s">
        <v>41</v>
      </c>
      <c r="AO34" s="92" t="s">
        <v>41</v>
      </c>
      <c r="AP34" s="23" t="s">
        <v>41</v>
      </c>
      <c r="AQ34" s="23" t="s">
        <v>41</v>
      </c>
      <c r="AR34" s="23">
        <v>90.54597927075045</v>
      </c>
      <c r="AS34" s="23" t="s">
        <v>41</v>
      </c>
      <c r="AT34" s="24" t="s">
        <v>41</v>
      </c>
      <c r="AU34" s="88">
        <v>85.63123668855934</v>
      </c>
      <c r="AV34" s="23" t="s">
        <v>41</v>
      </c>
      <c r="AW34" s="23" t="s">
        <v>41</v>
      </c>
      <c r="AX34" s="23" t="s">
        <v>41</v>
      </c>
      <c r="AY34" s="92" t="s">
        <v>41</v>
      </c>
      <c r="AZ34" s="88" t="s">
        <v>41</v>
      </c>
      <c r="BA34" s="23">
        <v>88.09751027216703</v>
      </c>
      <c r="BB34" s="23" t="s">
        <v>41</v>
      </c>
      <c r="BC34" s="23">
        <v>88.45641948525244</v>
      </c>
      <c r="BD34" s="92" t="s">
        <v>41</v>
      </c>
      <c r="BE34" s="23">
        <v>84.33590078664449</v>
      </c>
      <c r="BF34" s="23" t="s">
        <v>41</v>
      </c>
      <c r="BG34" s="23">
        <v>84.71514722246988</v>
      </c>
      <c r="BH34" s="23">
        <v>86.23377578223116</v>
      </c>
      <c r="BI34" s="24">
        <v>84.07738571497153</v>
      </c>
      <c r="BJ34" s="88" t="s">
        <v>41</v>
      </c>
      <c r="BK34" s="23" t="s">
        <v>41</v>
      </c>
      <c r="BL34" s="23">
        <v>90.92147733188924</v>
      </c>
      <c r="BM34" s="23" t="s">
        <v>41</v>
      </c>
      <c r="BN34" s="92">
        <v>82.7086094408177</v>
      </c>
      <c r="BO34" s="88" t="s">
        <v>41</v>
      </c>
      <c r="BP34" s="23" t="s">
        <v>41</v>
      </c>
      <c r="BQ34" s="23" t="s">
        <v>41</v>
      </c>
      <c r="BR34" s="23" t="s">
        <v>41</v>
      </c>
      <c r="BS34" s="92" t="s">
        <v>41</v>
      </c>
      <c r="BT34" s="23" t="s">
        <v>41</v>
      </c>
      <c r="BU34" s="23" t="s">
        <v>41</v>
      </c>
      <c r="BV34" s="23" t="s">
        <v>41</v>
      </c>
      <c r="BW34" s="23" t="s">
        <v>41</v>
      </c>
      <c r="BX34" s="24" t="s">
        <v>41</v>
      </c>
      <c r="BY34" s="88" t="s">
        <v>41</v>
      </c>
      <c r="BZ34" s="23">
        <v>88.9044955933972</v>
      </c>
      <c r="CA34" s="23" t="s">
        <v>41</v>
      </c>
      <c r="CB34" s="23" t="s">
        <v>41</v>
      </c>
      <c r="CC34" s="92" t="s">
        <v>41</v>
      </c>
      <c r="CD34" s="88" t="s">
        <v>41</v>
      </c>
      <c r="CE34" s="23" t="s">
        <v>41</v>
      </c>
      <c r="CF34" s="23" t="s">
        <v>41</v>
      </c>
      <c r="CG34" s="23" t="s">
        <v>41</v>
      </c>
      <c r="CH34" s="92" t="s">
        <v>41</v>
      </c>
      <c r="CI34" s="23" t="s">
        <v>41</v>
      </c>
      <c r="CJ34" s="23" t="s">
        <v>41</v>
      </c>
      <c r="CK34" s="23" t="s">
        <v>41</v>
      </c>
      <c r="CL34" s="23" t="s">
        <v>41</v>
      </c>
      <c r="CM34" s="24" t="s">
        <v>41</v>
      </c>
      <c r="CN34" s="18">
        <v>14</v>
      </c>
      <c r="CO34" s="105">
        <f t="shared" si="8"/>
        <v>1</v>
      </c>
      <c r="CP34" s="117">
        <f t="shared" si="9"/>
        <v>2</v>
      </c>
      <c r="CQ34" s="105">
        <f t="shared" si="10"/>
        <v>2</v>
      </c>
      <c r="CR34" s="117">
        <f t="shared" si="11"/>
        <v>0</v>
      </c>
      <c r="CS34" s="105">
        <f t="shared" si="12"/>
        <v>1</v>
      </c>
      <c r="CT34" s="117">
        <f t="shared" si="13"/>
        <v>2</v>
      </c>
      <c r="CU34" s="105">
        <f t="shared" si="14"/>
        <v>1</v>
      </c>
      <c r="CV34" s="117">
        <f t="shared" si="15"/>
        <v>0</v>
      </c>
      <c r="CW34" s="105">
        <f t="shared" si="16"/>
        <v>1</v>
      </c>
      <c r="CX34" s="117">
        <f t="shared" si="17"/>
        <v>1</v>
      </c>
      <c r="CY34" s="105">
        <f t="shared" si="18"/>
        <v>2</v>
      </c>
      <c r="CZ34" s="117">
        <f t="shared" si="19"/>
        <v>4</v>
      </c>
      <c r="DA34" s="105">
        <f t="shared" si="20"/>
        <v>2</v>
      </c>
      <c r="DB34" s="117">
        <f t="shared" si="21"/>
        <v>0</v>
      </c>
      <c r="DC34" s="105">
        <f t="shared" si="22"/>
        <v>0</v>
      </c>
      <c r="DD34" s="117">
        <f t="shared" si="23"/>
        <v>1</v>
      </c>
      <c r="DE34" s="105">
        <f t="shared" si="24"/>
        <v>0</v>
      </c>
      <c r="DF34" s="117">
        <f t="shared" si="25"/>
        <v>0</v>
      </c>
      <c r="DH34" s="104">
        <f t="shared" si="2"/>
        <v>5</v>
      </c>
      <c r="DI34" s="105">
        <f t="shared" si="3"/>
        <v>3</v>
      </c>
      <c r="DJ34" s="105">
        <f t="shared" si="4"/>
        <v>2</v>
      </c>
      <c r="DK34" s="105">
        <f t="shared" si="5"/>
        <v>7</v>
      </c>
      <c r="DL34" s="105">
        <f t="shared" si="6"/>
        <v>2</v>
      </c>
      <c r="DM34" s="106">
        <f t="shared" si="7"/>
        <v>1</v>
      </c>
      <c r="DO34" s="104">
        <f t="shared" si="26"/>
        <v>8</v>
      </c>
      <c r="DP34" s="111">
        <f t="shared" si="27"/>
        <v>9</v>
      </c>
      <c r="DQ34" s="106">
        <f t="shared" si="28"/>
        <v>3</v>
      </c>
    </row>
    <row r="35" spans="1:121" ht="12.75">
      <c r="A35" s="18">
        <v>13</v>
      </c>
      <c r="B35" s="88" t="s">
        <v>41</v>
      </c>
      <c r="C35" s="23" t="s">
        <v>41</v>
      </c>
      <c r="D35" s="23" t="s">
        <v>41</v>
      </c>
      <c r="E35" s="23" t="s">
        <v>41</v>
      </c>
      <c r="F35" s="92" t="s">
        <v>41</v>
      </c>
      <c r="G35" s="88" t="s">
        <v>41</v>
      </c>
      <c r="H35" s="23" t="s">
        <v>41</v>
      </c>
      <c r="I35" s="23" t="s">
        <v>41</v>
      </c>
      <c r="J35" s="23">
        <v>88.57818173012681</v>
      </c>
      <c r="K35" s="92">
        <v>83.52007744988295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88" t="s">
        <v>41</v>
      </c>
      <c r="R35" s="23">
        <v>81.59395871312347</v>
      </c>
      <c r="S35" s="23">
        <v>83.82742644252941</v>
      </c>
      <c r="T35" s="23">
        <v>85.50038251857474</v>
      </c>
      <c r="U35" s="92" t="s">
        <v>41</v>
      </c>
      <c r="V35" s="88" t="s">
        <v>41</v>
      </c>
      <c r="W35" s="23" t="s">
        <v>41</v>
      </c>
      <c r="X35" s="23">
        <v>89.04729949049171</v>
      </c>
      <c r="Y35" s="23" t="s">
        <v>41</v>
      </c>
      <c r="Z35" s="92" t="s">
        <v>41</v>
      </c>
      <c r="AA35" s="23" t="s">
        <v>41</v>
      </c>
      <c r="AB35" s="23" t="s">
        <v>41</v>
      </c>
      <c r="AC35" s="23">
        <v>87.2001792194584</v>
      </c>
      <c r="AD35" s="23" t="s">
        <v>41</v>
      </c>
      <c r="AE35" s="24" t="s">
        <v>41</v>
      </c>
      <c r="AF35" s="88" t="s">
        <v>41</v>
      </c>
      <c r="AG35" s="23">
        <v>85.0457039887818</v>
      </c>
      <c r="AH35" s="23" t="s">
        <v>41</v>
      </c>
      <c r="AI35" s="23" t="s">
        <v>41</v>
      </c>
      <c r="AJ35" s="92" t="s">
        <v>41</v>
      </c>
      <c r="AK35" s="88" t="s">
        <v>41</v>
      </c>
      <c r="AL35" s="23" t="s">
        <v>41</v>
      </c>
      <c r="AM35" s="23">
        <v>86.94035389350036</v>
      </c>
      <c r="AN35" s="23">
        <v>88.99642042634034</v>
      </c>
      <c r="AO35" s="92" t="s">
        <v>41</v>
      </c>
      <c r="AP35" s="23">
        <v>90.73835662388294</v>
      </c>
      <c r="AQ35" s="23" t="s">
        <v>41</v>
      </c>
      <c r="AR35" s="23" t="s">
        <v>41</v>
      </c>
      <c r="AS35" s="23" t="s">
        <v>41</v>
      </c>
      <c r="AT35" s="24">
        <v>90.34539599099097</v>
      </c>
      <c r="AU35" s="88" t="s">
        <v>41</v>
      </c>
      <c r="AV35" s="23" t="s">
        <v>41</v>
      </c>
      <c r="AW35" s="23" t="s">
        <v>41</v>
      </c>
      <c r="AX35" s="23" t="s">
        <v>41</v>
      </c>
      <c r="AY35" s="92">
        <v>83.72107676415456</v>
      </c>
      <c r="AZ35" s="88">
        <v>86.10948216331512</v>
      </c>
      <c r="BA35" s="23">
        <v>88.09751027216703</v>
      </c>
      <c r="BB35" s="23" t="s">
        <v>41</v>
      </c>
      <c r="BC35" s="23" t="s">
        <v>41</v>
      </c>
      <c r="BD35" s="92" t="s">
        <v>41</v>
      </c>
      <c r="BE35" s="23" t="s">
        <v>41</v>
      </c>
      <c r="BF35" s="23">
        <v>90.04340459735197</v>
      </c>
      <c r="BG35" s="23" t="s">
        <v>41</v>
      </c>
      <c r="BH35" s="23" t="s">
        <v>41</v>
      </c>
      <c r="BI35" s="24" t="s">
        <v>41</v>
      </c>
      <c r="BJ35" s="88">
        <v>88.57532605118419</v>
      </c>
      <c r="BK35" s="23" t="s">
        <v>41</v>
      </c>
      <c r="BL35" s="23" t="s">
        <v>41</v>
      </c>
      <c r="BM35" s="23" t="s">
        <v>41</v>
      </c>
      <c r="BN35" s="92">
        <v>82.7086094408177</v>
      </c>
      <c r="BO35" s="88" t="s">
        <v>41</v>
      </c>
      <c r="BP35" s="23" t="s">
        <v>41</v>
      </c>
      <c r="BQ35" s="23" t="s">
        <v>41</v>
      </c>
      <c r="BR35" s="23" t="s">
        <v>41</v>
      </c>
      <c r="BS35" s="92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88" t="s">
        <v>41</v>
      </c>
      <c r="BZ35" s="23" t="s">
        <v>41</v>
      </c>
      <c r="CA35" s="23" t="s">
        <v>41</v>
      </c>
      <c r="CB35" s="23" t="s">
        <v>41</v>
      </c>
      <c r="CC35" s="92" t="s">
        <v>41</v>
      </c>
      <c r="CD35" s="88" t="s">
        <v>41</v>
      </c>
      <c r="CE35" s="23" t="s">
        <v>41</v>
      </c>
      <c r="CF35" s="23" t="s">
        <v>41</v>
      </c>
      <c r="CG35" s="23">
        <v>79.43776330034912</v>
      </c>
      <c r="CH35" s="92" t="s">
        <v>41</v>
      </c>
      <c r="CI35" s="23" t="s">
        <v>41</v>
      </c>
      <c r="CJ35" s="23" t="s">
        <v>41</v>
      </c>
      <c r="CK35" s="23" t="s">
        <v>41</v>
      </c>
      <c r="CL35" s="23">
        <v>82.81314479655441</v>
      </c>
      <c r="CM35" s="24" t="s">
        <v>41</v>
      </c>
      <c r="CN35" s="18">
        <v>13</v>
      </c>
      <c r="CO35" s="105">
        <f t="shared" si="8"/>
        <v>0</v>
      </c>
      <c r="CP35" s="117">
        <f t="shared" si="9"/>
        <v>2</v>
      </c>
      <c r="CQ35" s="105">
        <f t="shared" si="10"/>
        <v>0</v>
      </c>
      <c r="CR35" s="117">
        <f t="shared" si="11"/>
        <v>3</v>
      </c>
      <c r="CS35" s="105">
        <f t="shared" si="12"/>
        <v>1</v>
      </c>
      <c r="CT35" s="117">
        <f t="shared" si="13"/>
        <v>1</v>
      </c>
      <c r="CU35" s="105">
        <f t="shared" si="14"/>
        <v>1</v>
      </c>
      <c r="CV35" s="117">
        <f t="shared" si="15"/>
        <v>2</v>
      </c>
      <c r="CW35" s="105">
        <f t="shared" si="16"/>
        <v>2</v>
      </c>
      <c r="CX35" s="117">
        <f t="shared" si="17"/>
        <v>1</v>
      </c>
      <c r="CY35" s="105">
        <f t="shared" si="18"/>
        <v>2</v>
      </c>
      <c r="CZ35" s="117">
        <f t="shared" si="19"/>
        <v>1</v>
      </c>
      <c r="DA35" s="105">
        <f t="shared" si="20"/>
        <v>2</v>
      </c>
      <c r="DB35" s="117">
        <f t="shared" si="21"/>
        <v>0</v>
      </c>
      <c r="DC35" s="105">
        <f t="shared" si="22"/>
        <v>0</v>
      </c>
      <c r="DD35" s="117">
        <f t="shared" si="23"/>
        <v>0</v>
      </c>
      <c r="DE35" s="105">
        <f t="shared" si="24"/>
        <v>1</v>
      </c>
      <c r="DF35" s="117">
        <f t="shared" si="25"/>
        <v>1</v>
      </c>
      <c r="DH35" s="104">
        <f t="shared" si="2"/>
        <v>2</v>
      </c>
      <c r="DI35" s="105">
        <f t="shared" si="3"/>
        <v>5</v>
      </c>
      <c r="DJ35" s="105">
        <f t="shared" si="4"/>
        <v>5</v>
      </c>
      <c r="DK35" s="105">
        <f t="shared" si="5"/>
        <v>4</v>
      </c>
      <c r="DL35" s="105">
        <f t="shared" si="6"/>
        <v>2</v>
      </c>
      <c r="DM35" s="106">
        <f t="shared" si="7"/>
        <v>2</v>
      </c>
      <c r="DO35" s="104">
        <f t="shared" si="26"/>
        <v>7</v>
      </c>
      <c r="DP35" s="111">
        <f t="shared" si="27"/>
        <v>9</v>
      </c>
      <c r="DQ35" s="106">
        <f t="shared" si="28"/>
        <v>4</v>
      </c>
    </row>
    <row r="36" spans="1:121" ht="13.5" thickBot="1">
      <c r="A36" s="18">
        <v>12</v>
      </c>
      <c r="B36" s="93" t="s">
        <v>41</v>
      </c>
      <c r="C36" s="27" t="s">
        <v>41</v>
      </c>
      <c r="D36" s="27">
        <v>88.40447669120438</v>
      </c>
      <c r="E36" s="27" t="s">
        <v>41</v>
      </c>
      <c r="F36" s="94" t="s">
        <v>41</v>
      </c>
      <c r="G36" s="93" t="s">
        <v>41</v>
      </c>
      <c r="H36" s="27">
        <v>89.48520807948725</v>
      </c>
      <c r="I36" s="27">
        <v>84.61364735781213</v>
      </c>
      <c r="J36" s="27" t="s">
        <v>41</v>
      </c>
      <c r="K36" s="94" t="s">
        <v>41</v>
      </c>
      <c r="L36" s="27">
        <v>87.78137966787851</v>
      </c>
      <c r="M36" s="27" t="s">
        <v>41</v>
      </c>
      <c r="N36" s="27">
        <v>76.51051667418945</v>
      </c>
      <c r="O36" s="27" t="s">
        <v>41</v>
      </c>
      <c r="P36" s="28" t="s">
        <v>41</v>
      </c>
      <c r="Q36" s="93" t="s">
        <v>41</v>
      </c>
      <c r="R36" s="27">
        <v>81.59395871312347</v>
      </c>
      <c r="S36" s="27" t="s">
        <v>41</v>
      </c>
      <c r="T36" s="27" t="s">
        <v>41</v>
      </c>
      <c r="U36" s="94" t="s">
        <v>41</v>
      </c>
      <c r="V36" s="93">
        <v>84.29541538849318</v>
      </c>
      <c r="W36" s="27" t="s">
        <v>41</v>
      </c>
      <c r="X36" s="27">
        <v>89.04729949049171</v>
      </c>
      <c r="Y36" s="27" t="s">
        <v>41</v>
      </c>
      <c r="Z36" s="94">
        <v>83.15893986935177</v>
      </c>
      <c r="AA36" s="27" t="s">
        <v>41</v>
      </c>
      <c r="AB36" s="27" t="s">
        <v>41</v>
      </c>
      <c r="AC36" s="27" t="s">
        <v>41</v>
      </c>
      <c r="AD36" s="27" t="s">
        <v>41</v>
      </c>
      <c r="AE36" s="28">
        <v>90.0937667510894</v>
      </c>
      <c r="AF36" s="93" t="s">
        <v>41</v>
      </c>
      <c r="AG36" s="27" t="s">
        <v>41</v>
      </c>
      <c r="AH36" s="27" t="s">
        <v>41</v>
      </c>
      <c r="AI36" s="27" t="s">
        <v>41</v>
      </c>
      <c r="AJ36" s="94" t="s">
        <v>41</v>
      </c>
      <c r="AK36" s="93" t="s">
        <v>41</v>
      </c>
      <c r="AL36" s="27" t="s">
        <v>41</v>
      </c>
      <c r="AM36" s="27" t="s">
        <v>41</v>
      </c>
      <c r="AN36" s="27" t="s">
        <v>41</v>
      </c>
      <c r="AO36" s="94" t="s">
        <v>41</v>
      </c>
      <c r="AP36" s="27">
        <v>90.73835662388294</v>
      </c>
      <c r="AQ36" s="27" t="s">
        <v>41</v>
      </c>
      <c r="AR36" s="27" t="s">
        <v>41</v>
      </c>
      <c r="AS36" s="27" t="s">
        <v>41</v>
      </c>
      <c r="AT36" s="28" t="s">
        <v>41</v>
      </c>
      <c r="AU36" s="93" t="s">
        <v>41</v>
      </c>
      <c r="AV36" s="27" t="s">
        <v>41</v>
      </c>
      <c r="AW36" s="27" t="s">
        <v>41</v>
      </c>
      <c r="AX36" s="27" t="s">
        <v>41</v>
      </c>
      <c r="AY36" s="94" t="s">
        <v>41</v>
      </c>
      <c r="AZ36" s="93" t="s">
        <v>41</v>
      </c>
      <c r="BA36" s="27" t="s">
        <v>41</v>
      </c>
      <c r="BB36" s="27" t="s">
        <v>41</v>
      </c>
      <c r="BC36" s="27" t="s">
        <v>41</v>
      </c>
      <c r="BD36" s="94" t="s">
        <v>41</v>
      </c>
      <c r="BE36" s="27" t="s">
        <v>41</v>
      </c>
      <c r="BF36" s="27" t="s">
        <v>41</v>
      </c>
      <c r="BG36" s="27">
        <v>84.71514722246988</v>
      </c>
      <c r="BH36" s="27" t="s">
        <v>41</v>
      </c>
      <c r="BI36" s="28" t="s">
        <v>41</v>
      </c>
      <c r="BJ36" s="93" t="s">
        <v>41</v>
      </c>
      <c r="BK36" s="27" t="s">
        <v>41</v>
      </c>
      <c r="BL36" s="27" t="s">
        <v>41</v>
      </c>
      <c r="BM36" s="27">
        <v>89.66870288369144</v>
      </c>
      <c r="BN36" s="94" t="s">
        <v>41</v>
      </c>
      <c r="BO36" s="93" t="s">
        <v>41</v>
      </c>
      <c r="BP36" s="27" t="s">
        <v>41</v>
      </c>
      <c r="BQ36" s="27">
        <v>88.23527709259974</v>
      </c>
      <c r="BR36" s="27">
        <v>88.93624556221809</v>
      </c>
      <c r="BS36" s="94" t="s">
        <v>41</v>
      </c>
      <c r="BT36" s="27" t="s">
        <v>41</v>
      </c>
      <c r="BU36" s="27" t="s">
        <v>41</v>
      </c>
      <c r="BV36" s="27">
        <v>86.40555773153027</v>
      </c>
      <c r="BW36" s="27">
        <v>83.83428662616306</v>
      </c>
      <c r="BX36" s="28" t="s">
        <v>41</v>
      </c>
      <c r="BY36" s="93" t="s">
        <v>41</v>
      </c>
      <c r="BZ36" s="27" t="s">
        <v>41</v>
      </c>
      <c r="CA36" s="27" t="s">
        <v>41</v>
      </c>
      <c r="CB36" s="27">
        <v>93.45118670633545</v>
      </c>
      <c r="CC36" s="94" t="s">
        <v>41</v>
      </c>
      <c r="CD36" s="93">
        <v>76.93587058758683</v>
      </c>
      <c r="CE36" s="27" t="s">
        <v>41</v>
      </c>
      <c r="CF36" s="27" t="s">
        <v>41</v>
      </c>
      <c r="CG36" s="27">
        <v>79.43776330034912</v>
      </c>
      <c r="CH36" s="94" t="s">
        <v>41</v>
      </c>
      <c r="CI36" s="27" t="s">
        <v>41</v>
      </c>
      <c r="CJ36" s="27" t="s">
        <v>41</v>
      </c>
      <c r="CK36" s="27" t="s">
        <v>41</v>
      </c>
      <c r="CL36" s="27" t="s">
        <v>41</v>
      </c>
      <c r="CM36" s="28" t="s">
        <v>41</v>
      </c>
      <c r="CN36" s="18">
        <v>12</v>
      </c>
      <c r="CO36" s="105">
        <f t="shared" si="8"/>
        <v>1</v>
      </c>
      <c r="CP36" s="117">
        <f t="shared" si="9"/>
        <v>2</v>
      </c>
      <c r="CQ36" s="105">
        <f t="shared" si="10"/>
        <v>2</v>
      </c>
      <c r="CR36" s="117">
        <f t="shared" si="11"/>
        <v>1</v>
      </c>
      <c r="CS36" s="105">
        <f t="shared" si="12"/>
        <v>3</v>
      </c>
      <c r="CT36" s="117">
        <f t="shared" si="13"/>
        <v>1</v>
      </c>
      <c r="CU36" s="105">
        <f t="shared" si="14"/>
        <v>0</v>
      </c>
      <c r="CV36" s="117">
        <f t="shared" si="15"/>
        <v>0</v>
      </c>
      <c r="CW36" s="105">
        <f t="shared" si="16"/>
        <v>1</v>
      </c>
      <c r="CX36" s="117">
        <f t="shared" si="17"/>
        <v>0</v>
      </c>
      <c r="CY36" s="105">
        <f t="shared" si="18"/>
        <v>0</v>
      </c>
      <c r="CZ36" s="117">
        <f t="shared" si="19"/>
        <v>1</v>
      </c>
      <c r="DA36" s="105">
        <f t="shared" si="20"/>
        <v>1</v>
      </c>
      <c r="DB36" s="117">
        <f t="shared" si="21"/>
        <v>2</v>
      </c>
      <c r="DC36" s="105">
        <f t="shared" si="22"/>
        <v>2</v>
      </c>
      <c r="DD36" s="117">
        <f t="shared" si="23"/>
        <v>1</v>
      </c>
      <c r="DE36" s="105">
        <f t="shared" si="24"/>
        <v>2</v>
      </c>
      <c r="DF36" s="117">
        <f t="shared" si="25"/>
        <v>0</v>
      </c>
      <c r="DH36" s="104">
        <f t="shared" si="2"/>
        <v>5</v>
      </c>
      <c r="DI36" s="105">
        <f t="shared" si="3"/>
        <v>5</v>
      </c>
      <c r="DJ36" s="105">
        <f t="shared" si="4"/>
        <v>1</v>
      </c>
      <c r="DK36" s="105">
        <f t="shared" si="5"/>
        <v>1</v>
      </c>
      <c r="DL36" s="105">
        <f t="shared" si="6"/>
        <v>5</v>
      </c>
      <c r="DM36" s="106">
        <f t="shared" si="7"/>
        <v>3</v>
      </c>
      <c r="DO36" s="104">
        <f t="shared" si="26"/>
        <v>10</v>
      </c>
      <c r="DP36" s="111">
        <f t="shared" si="27"/>
        <v>2</v>
      </c>
      <c r="DQ36" s="106">
        <f t="shared" si="28"/>
        <v>8</v>
      </c>
    </row>
    <row r="37" spans="1:121" ht="12.75">
      <c r="A37" s="18">
        <v>11</v>
      </c>
      <c r="B37" s="90">
        <v>84.00006593118721</v>
      </c>
      <c r="C37" s="20" t="s">
        <v>41</v>
      </c>
      <c r="D37" s="20" t="s">
        <v>41</v>
      </c>
      <c r="E37" s="20">
        <v>79.86586458502934</v>
      </c>
      <c r="F37" s="91">
        <v>86.29645061693115</v>
      </c>
      <c r="G37" s="90" t="s">
        <v>41</v>
      </c>
      <c r="H37" s="20" t="s">
        <v>41</v>
      </c>
      <c r="I37" s="20" t="s">
        <v>41</v>
      </c>
      <c r="J37" s="20" t="s">
        <v>41</v>
      </c>
      <c r="K37" s="91" t="s">
        <v>41</v>
      </c>
      <c r="L37" s="20" t="s">
        <v>41</v>
      </c>
      <c r="M37" s="20" t="s">
        <v>41</v>
      </c>
      <c r="N37" s="20" t="s">
        <v>41</v>
      </c>
      <c r="O37" s="20" t="s">
        <v>41</v>
      </c>
      <c r="P37" s="21" t="s">
        <v>41</v>
      </c>
      <c r="Q37" s="90" t="s">
        <v>41</v>
      </c>
      <c r="R37" s="20" t="s">
        <v>41</v>
      </c>
      <c r="S37" s="20">
        <v>83.82742644252941</v>
      </c>
      <c r="T37" s="20" t="s">
        <v>41</v>
      </c>
      <c r="U37" s="91" t="s">
        <v>41</v>
      </c>
      <c r="V37" s="90" t="s">
        <v>41</v>
      </c>
      <c r="W37" s="20" t="s">
        <v>41</v>
      </c>
      <c r="X37" s="20" t="s">
        <v>41</v>
      </c>
      <c r="Y37" s="20" t="s">
        <v>41</v>
      </c>
      <c r="Z37" s="91" t="s">
        <v>41</v>
      </c>
      <c r="AA37" s="20" t="s">
        <v>41</v>
      </c>
      <c r="AB37" s="20">
        <v>83.84956256346416</v>
      </c>
      <c r="AC37" s="20" t="s">
        <v>41</v>
      </c>
      <c r="AD37" s="20" t="s">
        <v>41</v>
      </c>
      <c r="AE37" s="21" t="s">
        <v>41</v>
      </c>
      <c r="AF37" s="90" t="s">
        <v>41</v>
      </c>
      <c r="AG37" s="20" t="s">
        <v>41</v>
      </c>
      <c r="AH37" s="20">
        <v>74.38879826419873</v>
      </c>
      <c r="AI37" s="20" t="s">
        <v>41</v>
      </c>
      <c r="AJ37" s="91" t="s">
        <v>41</v>
      </c>
      <c r="AK37" s="90" t="s">
        <v>41</v>
      </c>
      <c r="AL37" s="20" t="s">
        <v>41</v>
      </c>
      <c r="AM37" s="20" t="s">
        <v>41</v>
      </c>
      <c r="AN37" s="20" t="s">
        <v>41</v>
      </c>
      <c r="AO37" s="91" t="s">
        <v>41</v>
      </c>
      <c r="AP37" s="20" t="s">
        <v>41</v>
      </c>
      <c r="AQ37" s="20" t="s">
        <v>41</v>
      </c>
      <c r="AR37" s="20">
        <v>90.54597927075045</v>
      </c>
      <c r="AS37" s="20">
        <v>86.52446173836334</v>
      </c>
      <c r="AT37" s="21" t="s">
        <v>41</v>
      </c>
      <c r="AU37" s="90" t="s">
        <v>41</v>
      </c>
      <c r="AV37" s="20" t="s">
        <v>41</v>
      </c>
      <c r="AW37" s="20">
        <v>85.97263365924694</v>
      </c>
      <c r="AX37" s="20" t="s">
        <v>41</v>
      </c>
      <c r="AY37" s="91" t="s">
        <v>41</v>
      </c>
      <c r="AZ37" s="90" t="s">
        <v>41</v>
      </c>
      <c r="BA37" s="20" t="s">
        <v>41</v>
      </c>
      <c r="BB37" s="20" t="s">
        <v>41</v>
      </c>
      <c r="BC37" s="20" t="s">
        <v>41</v>
      </c>
      <c r="BD37" s="91">
        <v>71.27521004294461</v>
      </c>
      <c r="BE37" s="20" t="s">
        <v>41</v>
      </c>
      <c r="BF37" s="20" t="s">
        <v>41</v>
      </c>
      <c r="BG37" s="20" t="s">
        <v>41</v>
      </c>
      <c r="BH37" s="20" t="s">
        <v>41</v>
      </c>
      <c r="BI37" s="21" t="s">
        <v>41</v>
      </c>
      <c r="BJ37" s="90">
        <v>88.57532605118419</v>
      </c>
      <c r="BK37" s="20" t="s">
        <v>41</v>
      </c>
      <c r="BL37" s="20" t="s">
        <v>41</v>
      </c>
      <c r="BM37" s="20">
        <v>89.66870288369144</v>
      </c>
      <c r="BN37" s="91">
        <v>82.7086094408177</v>
      </c>
      <c r="BO37" s="90" t="s">
        <v>41</v>
      </c>
      <c r="BP37" s="20">
        <v>89.06655092936558</v>
      </c>
      <c r="BQ37" s="20" t="s">
        <v>41</v>
      </c>
      <c r="BR37" s="20" t="s">
        <v>41</v>
      </c>
      <c r="BS37" s="91">
        <v>93.02487154975714</v>
      </c>
      <c r="BT37" s="20">
        <v>84.96708264402773</v>
      </c>
      <c r="BU37" s="20" t="s">
        <v>41</v>
      </c>
      <c r="BV37" s="20" t="s">
        <v>41</v>
      </c>
      <c r="BW37" s="20" t="s">
        <v>41</v>
      </c>
      <c r="BX37" s="21" t="s">
        <v>41</v>
      </c>
      <c r="BY37" s="90" t="s">
        <v>41</v>
      </c>
      <c r="BZ37" s="20">
        <v>88.9044955933972</v>
      </c>
      <c r="CA37" s="20" t="s">
        <v>41</v>
      </c>
      <c r="CB37" s="20" t="s">
        <v>41</v>
      </c>
      <c r="CC37" s="91">
        <v>90.74798744775862</v>
      </c>
      <c r="CD37" s="90" t="s">
        <v>41</v>
      </c>
      <c r="CE37" s="20" t="s">
        <v>41</v>
      </c>
      <c r="CF37" s="20" t="s">
        <v>41</v>
      </c>
      <c r="CG37" s="20">
        <v>79.43776330034912</v>
      </c>
      <c r="CH37" s="91" t="s">
        <v>41</v>
      </c>
      <c r="CI37" s="20" t="s">
        <v>41</v>
      </c>
      <c r="CJ37" s="20" t="s">
        <v>41</v>
      </c>
      <c r="CK37" s="20" t="s">
        <v>41</v>
      </c>
      <c r="CL37" s="20" t="s">
        <v>41</v>
      </c>
      <c r="CM37" s="21">
        <v>91.3060158080753</v>
      </c>
      <c r="CN37" s="18">
        <v>11</v>
      </c>
      <c r="CO37" s="105">
        <f t="shared" si="8"/>
        <v>3</v>
      </c>
      <c r="CP37" s="117">
        <f t="shared" si="9"/>
        <v>0</v>
      </c>
      <c r="CQ37" s="105">
        <f t="shared" si="10"/>
        <v>0</v>
      </c>
      <c r="CR37" s="117">
        <f t="shared" si="11"/>
        <v>1</v>
      </c>
      <c r="CS37" s="105">
        <f t="shared" si="12"/>
        <v>0</v>
      </c>
      <c r="CT37" s="117">
        <f t="shared" si="13"/>
        <v>1</v>
      </c>
      <c r="CU37" s="105">
        <f t="shared" si="14"/>
        <v>1</v>
      </c>
      <c r="CV37" s="117">
        <f t="shared" si="15"/>
        <v>0</v>
      </c>
      <c r="CW37" s="105">
        <f t="shared" si="16"/>
        <v>2</v>
      </c>
      <c r="CX37" s="117">
        <f t="shared" si="17"/>
        <v>1</v>
      </c>
      <c r="CY37" s="105">
        <f t="shared" si="18"/>
        <v>1</v>
      </c>
      <c r="CZ37" s="117">
        <f t="shared" si="19"/>
        <v>0</v>
      </c>
      <c r="DA37" s="105">
        <f t="shared" si="20"/>
        <v>3</v>
      </c>
      <c r="DB37" s="117">
        <f t="shared" si="21"/>
        <v>2</v>
      </c>
      <c r="DC37" s="105">
        <f t="shared" si="22"/>
        <v>1</v>
      </c>
      <c r="DD37" s="117">
        <f t="shared" si="23"/>
        <v>2</v>
      </c>
      <c r="DE37" s="105">
        <f t="shared" si="24"/>
        <v>1</v>
      </c>
      <c r="DF37" s="117">
        <f t="shared" si="25"/>
        <v>1</v>
      </c>
      <c r="DH37" s="104">
        <f t="shared" si="2"/>
        <v>3</v>
      </c>
      <c r="DI37" s="105">
        <f t="shared" si="3"/>
        <v>2</v>
      </c>
      <c r="DJ37" s="105">
        <f t="shared" si="4"/>
        <v>3</v>
      </c>
      <c r="DK37" s="105">
        <f t="shared" si="5"/>
        <v>2</v>
      </c>
      <c r="DL37" s="105">
        <f t="shared" si="6"/>
        <v>6</v>
      </c>
      <c r="DM37" s="106">
        <f t="shared" si="7"/>
        <v>4</v>
      </c>
      <c r="DO37" s="104">
        <f t="shared" si="26"/>
        <v>5</v>
      </c>
      <c r="DP37" s="111">
        <f t="shared" si="27"/>
        <v>5</v>
      </c>
      <c r="DQ37" s="106">
        <f t="shared" si="28"/>
        <v>10</v>
      </c>
    </row>
    <row r="38" spans="1:121" ht="12.75">
      <c r="A38" s="18">
        <v>10</v>
      </c>
      <c r="B38" s="88">
        <v>84.00006593118721</v>
      </c>
      <c r="C38" s="23" t="s">
        <v>41</v>
      </c>
      <c r="D38" s="23" t="s">
        <v>41</v>
      </c>
      <c r="E38" s="23">
        <v>79.86586458502934</v>
      </c>
      <c r="F38" s="92">
        <v>86.29645061693115</v>
      </c>
      <c r="G38" s="88" t="s">
        <v>41</v>
      </c>
      <c r="H38" s="23" t="s">
        <v>41</v>
      </c>
      <c r="I38" s="23" t="s">
        <v>41</v>
      </c>
      <c r="J38" s="23" t="s">
        <v>41</v>
      </c>
      <c r="K38" s="92">
        <v>83.52007744988295</v>
      </c>
      <c r="L38" s="23">
        <v>87.78137966787851</v>
      </c>
      <c r="M38" s="23" t="s">
        <v>41</v>
      </c>
      <c r="N38" s="23" t="s">
        <v>41</v>
      </c>
      <c r="O38" s="23" t="s">
        <v>41</v>
      </c>
      <c r="P38" s="24">
        <v>78.19907297338648</v>
      </c>
      <c r="Q38" s="88" t="s">
        <v>41</v>
      </c>
      <c r="R38" s="23" t="s">
        <v>41</v>
      </c>
      <c r="S38" s="23">
        <v>83.82742644252941</v>
      </c>
      <c r="T38" s="23" t="s">
        <v>41</v>
      </c>
      <c r="U38" s="92">
        <v>89.81229346973055</v>
      </c>
      <c r="V38" s="88" t="s">
        <v>41</v>
      </c>
      <c r="W38" s="23" t="s">
        <v>41</v>
      </c>
      <c r="X38" s="23" t="s">
        <v>41</v>
      </c>
      <c r="Y38" s="23">
        <v>87.96222401845971</v>
      </c>
      <c r="Z38" s="92" t="s">
        <v>41</v>
      </c>
      <c r="AA38" s="23">
        <v>82.70032070226577</v>
      </c>
      <c r="AB38" s="23" t="s">
        <v>41</v>
      </c>
      <c r="AC38" s="23" t="s">
        <v>41</v>
      </c>
      <c r="AD38" s="23" t="s">
        <v>41</v>
      </c>
      <c r="AE38" s="24">
        <v>90.0937667510894</v>
      </c>
      <c r="AF38" s="88" t="s">
        <v>41</v>
      </c>
      <c r="AG38" s="23" t="s">
        <v>41</v>
      </c>
      <c r="AH38" s="23" t="s">
        <v>41</v>
      </c>
      <c r="AI38" s="23" t="s">
        <v>41</v>
      </c>
      <c r="AJ38" s="92" t="s">
        <v>41</v>
      </c>
      <c r="AK38" s="88" t="s">
        <v>41</v>
      </c>
      <c r="AL38" s="23" t="s">
        <v>41</v>
      </c>
      <c r="AM38" s="23" t="s">
        <v>41</v>
      </c>
      <c r="AN38" s="23">
        <v>88.99642042634034</v>
      </c>
      <c r="AO38" s="92" t="s">
        <v>41</v>
      </c>
      <c r="AP38" s="23" t="s">
        <v>41</v>
      </c>
      <c r="AQ38" s="23" t="s">
        <v>41</v>
      </c>
      <c r="AR38" s="23" t="s">
        <v>41</v>
      </c>
      <c r="AS38" s="23" t="s">
        <v>41</v>
      </c>
      <c r="AT38" s="24" t="s">
        <v>41</v>
      </c>
      <c r="AU38" s="88">
        <v>85.63123668855934</v>
      </c>
      <c r="AV38" s="23" t="s">
        <v>41</v>
      </c>
      <c r="AW38" s="23" t="s">
        <v>41</v>
      </c>
      <c r="AX38" s="23" t="s">
        <v>41</v>
      </c>
      <c r="AY38" s="92" t="s">
        <v>41</v>
      </c>
      <c r="AZ38" s="88" t="s">
        <v>41</v>
      </c>
      <c r="BA38" s="23" t="s">
        <v>41</v>
      </c>
      <c r="BB38" s="23" t="s">
        <v>41</v>
      </c>
      <c r="BC38" s="23" t="s">
        <v>41</v>
      </c>
      <c r="BD38" s="92" t="s">
        <v>41</v>
      </c>
      <c r="BE38" s="23" t="s">
        <v>41</v>
      </c>
      <c r="BF38" s="23">
        <v>90.04340459735197</v>
      </c>
      <c r="BG38" s="23" t="s">
        <v>41</v>
      </c>
      <c r="BH38" s="23" t="s">
        <v>41</v>
      </c>
      <c r="BI38" s="24" t="s">
        <v>41</v>
      </c>
      <c r="BJ38" s="88" t="s">
        <v>41</v>
      </c>
      <c r="BK38" s="23" t="s">
        <v>41</v>
      </c>
      <c r="BL38" s="23" t="s">
        <v>41</v>
      </c>
      <c r="BM38" s="23" t="s">
        <v>41</v>
      </c>
      <c r="BN38" s="92" t="s">
        <v>41</v>
      </c>
      <c r="BO38" s="88" t="s">
        <v>41</v>
      </c>
      <c r="BP38" s="23" t="s">
        <v>41</v>
      </c>
      <c r="BQ38" s="23" t="s">
        <v>41</v>
      </c>
      <c r="BR38" s="23" t="s">
        <v>41</v>
      </c>
      <c r="BS38" s="92">
        <v>93.02487154975714</v>
      </c>
      <c r="BT38" s="23" t="s">
        <v>41</v>
      </c>
      <c r="BU38" s="23">
        <v>87.72049389503623</v>
      </c>
      <c r="BV38" s="23" t="s">
        <v>41</v>
      </c>
      <c r="BW38" s="23" t="s">
        <v>41</v>
      </c>
      <c r="BX38" s="24">
        <v>82.86374613182394</v>
      </c>
      <c r="BY38" s="88" t="s">
        <v>41</v>
      </c>
      <c r="BZ38" s="23" t="s">
        <v>41</v>
      </c>
      <c r="CA38" s="23" t="s">
        <v>41</v>
      </c>
      <c r="CB38" s="23" t="s">
        <v>41</v>
      </c>
      <c r="CC38" s="92">
        <v>90.74798744775862</v>
      </c>
      <c r="CD38" s="88" t="s">
        <v>41</v>
      </c>
      <c r="CE38" s="23" t="s">
        <v>41</v>
      </c>
      <c r="CF38" s="23" t="s">
        <v>41</v>
      </c>
      <c r="CG38" s="23">
        <v>79.43776330034912</v>
      </c>
      <c r="CH38" s="92" t="s">
        <v>41</v>
      </c>
      <c r="CI38" s="23">
        <v>94.0047259122774</v>
      </c>
      <c r="CJ38" s="23" t="s">
        <v>41</v>
      </c>
      <c r="CK38" s="23" t="s">
        <v>41</v>
      </c>
      <c r="CL38" s="23" t="s">
        <v>41</v>
      </c>
      <c r="CM38" s="24" t="s">
        <v>41</v>
      </c>
      <c r="CN38" s="18">
        <v>10</v>
      </c>
      <c r="CO38" s="105">
        <f t="shared" si="8"/>
        <v>3</v>
      </c>
      <c r="CP38" s="117">
        <f t="shared" si="9"/>
        <v>1</v>
      </c>
      <c r="CQ38" s="105">
        <f t="shared" si="10"/>
        <v>2</v>
      </c>
      <c r="CR38" s="117">
        <f t="shared" si="11"/>
        <v>2</v>
      </c>
      <c r="CS38" s="105">
        <f t="shared" si="12"/>
        <v>1</v>
      </c>
      <c r="CT38" s="117">
        <f t="shared" si="13"/>
        <v>2</v>
      </c>
      <c r="CU38" s="105">
        <f t="shared" si="14"/>
        <v>0</v>
      </c>
      <c r="CV38" s="117">
        <f t="shared" si="15"/>
        <v>1</v>
      </c>
      <c r="CW38" s="105">
        <f t="shared" si="16"/>
        <v>0</v>
      </c>
      <c r="CX38" s="117">
        <f t="shared" si="17"/>
        <v>1</v>
      </c>
      <c r="CY38" s="105">
        <f t="shared" si="18"/>
        <v>0</v>
      </c>
      <c r="CZ38" s="117">
        <f t="shared" si="19"/>
        <v>1</v>
      </c>
      <c r="DA38" s="105">
        <f t="shared" si="20"/>
        <v>0</v>
      </c>
      <c r="DB38" s="117">
        <f t="shared" si="21"/>
        <v>1</v>
      </c>
      <c r="DC38" s="105">
        <f t="shared" si="22"/>
        <v>2</v>
      </c>
      <c r="DD38" s="117">
        <f t="shared" si="23"/>
        <v>1</v>
      </c>
      <c r="DE38" s="105">
        <f t="shared" si="24"/>
        <v>1</v>
      </c>
      <c r="DF38" s="117">
        <f t="shared" si="25"/>
        <v>1</v>
      </c>
      <c r="DH38" s="104">
        <f t="shared" si="2"/>
        <v>6</v>
      </c>
      <c r="DI38" s="105">
        <f t="shared" si="3"/>
        <v>5</v>
      </c>
      <c r="DJ38" s="105">
        <f t="shared" si="4"/>
        <v>1</v>
      </c>
      <c r="DK38" s="105">
        <f t="shared" si="5"/>
        <v>2</v>
      </c>
      <c r="DL38" s="105">
        <f t="shared" si="6"/>
        <v>3</v>
      </c>
      <c r="DM38" s="106">
        <f t="shared" si="7"/>
        <v>3</v>
      </c>
      <c r="DO38" s="104">
        <f t="shared" si="26"/>
        <v>11</v>
      </c>
      <c r="DP38" s="111">
        <f t="shared" si="27"/>
        <v>3</v>
      </c>
      <c r="DQ38" s="106">
        <f t="shared" si="28"/>
        <v>6</v>
      </c>
    </row>
    <row r="39" spans="1:121" ht="12.75">
      <c r="A39" s="18">
        <v>9</v>
      </c>
      <c r="B39" s="88">
        <v>84.00006593118721</v>
      </c>
      <c r="C39" s="23" t="s">
        <v>41</v>
      </c>
      <c r="D39" s="23" t="s">
        <v>41</v>
      </c>
      <c r="E39" s="23" t="s">
        <v>41</v>
      </c>
      <c r="F39" s="92" t="s">
        <v>41</v>
      </c>
      <c r="G39" s="88" t="s">
        <v>41</v>
      </c>
      <c r="H39" s="23" t="s">
        <v>41</v>
      </c>
      <c r="I39" s="23">
        <v>84.61364735781213</v>
      </c>
      <c r="J39" s="23" t="s">
        <v>41</v>
      </c>
      <c r="K39" s="92" t="s">
        <v>41</v>
      </c>
      <c r="L39" s="23">
        <v>87.78137966787851</v>
      </c>
      <c r="M39" s="23" t="s">
        <v>41</v>
      </c>
      <c r="N39" s="23">
        <v>76.51051667418945</v>
      </c>
      <c r="O39" s="23" t="s">
        <v>41</v>
      </c>
      <c r="P39" s="24">
        <v>78.19907297338648</v>
      </c>
      <c r="Q39" s="88" t="s">
        <v>41</v>
      </c>
      <c r="R39" s="23" t="s">
        <v>41</v>
      </c>
      <c r="S39" s="23" t="s">
        <v>41</v>
      </c>
      <c r="T39" s="23" t="s">
        <v>41</v>
      </c>
      <c r="U39" s="92" t="s">
        <v>41</v>
      </c>
      <c r="V39" s="88" t="s">
        <v>41</v>
      </c>
      <c r="W39" s="23">
        <v>88.37501337335434</v>
      </c>
      <c r="X39" s="23" t="s">
        <v>41</v>
      </c>
      <c r="Y39" s="23">
        <v>87.96222401845971</v>
      </c>
      <c r="Z39" s="92" t="s">
        <v>41</v>
      </c>
      <c r="AA39" s="23" t="s">
        <v>41</v>
      </c>
      <c r="AB39" s="23" t="s">
        <v>41</v>
      </c>
      <c r="AC39" s="23" t="s">
        <v>41</v>
      </c>
      <c r="AD39" s="23" t="s">
        <v>41</v>
      </c>
      <c r="AE39" s="24" t="s">
        <v>41</v>
      </c>
      <c r="AF39" s="88">
        <v>89.32790273545422</v>
      </c>
      <c r="AG39" s="23" t="s">
        <v>41</v>
      </c>
      <c r="AH39" s="23" t="s">
        <v>41</v>
      </c>
      <c r="AI39" s="23" t="s">
        <v>41</v>
      </c>
      <c r="AJ39" s="92">
        <v>76.07658767412772</v>
      </c>
      <c r="AK39" s="88" t="s">
        <v>41</v>
      </c>
      <c r="AL39" s="23">
        <v>87.46898955777675</v>
      </c>
      <c r="AM39" s="23" t="s">
        <v>41</v>
      </c>
      <c r="AN39" s="23" t="s">
        <v>41</v>
      </c>
      <c r="AO39" s="92">
        <v>81.42313312376243</v>
      </c>
      <c r="AP39" s="23" t="s">
        <v>41</v>
      </c>
      <c r="AQ39" s="23" t="s">
        <v>41</v>
      </c>
      <c r="AR39" s="23">
        <v>90.54597927075045</v>
      </c>
      <c r="AS39" s="23" t="s">
        <v>41</v>
      </c>
      <c r="AT39" s="24">
        <v>90.34539599099097</v>
      </c>
      <c r="AU39" s="88" t="s">
        <v>41</v>
      </c>
      <c r="AV39" s="23">
        <v>84.5322872948731</v>
      </c>
      <c r="AW39" s="23" t="s">
        <v>41</v>
      </c>
      <c r="AX39" s="23" t="s">
        <v>41</v>
      </c>
      <c r="AY39" s="92" t="s">
        <v>41</v>
      </c>
      <c r="AZ39" s="88" t="s">
        <v>41</v>
      </c>
      <c r="BA39" s="23" t="s">
        <v>41</v>
      </c>
      <c r="BB39" s="23" t="s">
        <v>41</v>
      </c>
      <c r="BC39" s="23" t="s">
        <v>41</v>
      </c>
      <c r="BD39" s="92" t="s">
        <v>41</v>
      </c>
      <c r="BE39" s="23">
        <v>84.33590078664449</v>
      </c>
      <c r="BF39" s="23" t="s">
        <v>41</v>
      </c>
      <c r="BG39" s="23" t="s">
        <v>41</v>
      </c>
      <c r="BH39" s="23" t="s">
        <v>41</v>
      </c>
      <c r="BI39" s="24" t="s">
        <v>41</v>
      </c>
      <c r="BJ39" s="88" t="s">
        <v>41</v>
      </c>
      <c r="BK39" s="23">
        <v>78.17007552367963</v>
      </c>
      <c r="BL39" s="23" t="s">
        <v>41</v>
      </c>
      <c r="BM39" s="23" t="s">
        <v>41</v>
      </c>
      <c r="BN39" s="92" t="s">
        <v>41</v>
      </c>
      <c r="BO39" s="88" t="s">
        <v>41</v>
      </c>
      <c r="BP39" s="23" t="s">
        <v>41</v>
      </c>
      <c r="BQ39" s="23" t="s">
        <v>41</v>
      </c>
      <c r="BR39" s="23" t="s">
        <v>41</v>
      </c>
      <c r="BS39" s="92" t="s">
        <v>41</v>
      </c>
      <c r="BT39" s="23" t="s">
        <v>41</v>
      </c>
      <c r="BU39" s="23" t="s">
        <v>41</v>
      </c>
      <c r="BV39" s="23" t="s">
        <v>41</v>
      </c>
      <c r="BW39" s="23" t="s">
        <v>41</v>
      </c>
      <c r="BX39" s="24" t="s">
        <v>41</v>
      </c>
      <c r="BY39" s="88" t="s">
        <v>41</v>
      </c>
      <c r="BZ39" s="23">
        <v>88.9044955933972</v>
      </c>
      <c r="CA39" s="23">
        <v>80.53059619844517</v>
      </c>
      <c r="CB39" s="23" t="s">
        <v>41</v>
      </c>
      <c r="CC39" s="92">
        <v>90.74798744775862</v>
      </c>
      <c r="CD39" s="88" t="s">
        <v>41</v>
      </c>
      <c r="CE39" s="23" t="s">
        <v>41</v>
      </c>
      <c r="CF39" s="23" t="s">
        <v>41</v>
      </c>
      <c r="CG39" s="23">
        <v>79.43776330034912</v>
      </c>
      <c r="CH39" s="92" t="s">
        <v>41</v>
      </c>
      <c r="CI39" s="23" t="s">
        <v>41</v>
      </c>
      <c r="CJ39" s="23" t="s">
        <v>41</v>
      </c>
      <c r="CK39" s="23" t="s">
        <v>41</v>
      </c>
      <c r="CL39" s="23" t="s">
        <v>41</v>
      </c>
      <c r="CM39" s="24" t="s">
        <v>41</v>
      </c>
      <c r="CN39" s="18">
        <v>9</v>
      </c>
      <c r="CO39" s="105">
        <f t="shared" si="8"/>
        <v>1</v>
      </c>
      <c r="CP39" s="117">
        <f t="shared" si="9"/>
        <v>1</v>
      </c>
      <c r="CQ39" s="105">
        <f t="shared" si="10"/>
        <v>3</v>
      </c>
      <c r="CR39" s="117">
        <f t="shared" si="11"/>
        <v>0</v>
      </c>
      <c r="CS39" s="105">
        <f t="shared" si="12"/>
        <v>2</v>
      </c>
      <c r="CT39" s="117">
        <f t="shared" si="13"/>
        <v>0</v>
      </c>
      <c r="CU39" s="105">
        <f t="shared" si="14"/>
        <v>2</v>
      </c>
      <c r="CV39" s="117">
        <f t="shared" si="15"/>
        <v>2</v>
      </c>
      <c r="CW39" s="105">
        <f t="shared" si="16"/>
        <v>2</v>
      </c>
      <c r="CX39" s="117">
        <f t="shared" si="17"/>
        <v>1</v>
      </c>
      <c r="CY39" s="105">
        <f t="shared" si="18"/>
        <v>0</v>
      </c>
      <c r="CZ39" s="117">
        <f t="shared" si="19"/>
        <v>1</v>
      </c>
      <c r="DA39" s="105">
        <f t="shared" si="20"/>
        <v>1</v>
      </c>
      <c r="DB39" s="117">
        <f t="shared" si="21"/>
        <v>0</v>
      </c>
      <c r="DC39" s="105">
        <f t="shared" si="22"/>
        <v>0</v>
      </c>
      <c r="DD39" s="117">
        <f t="shared" si="23"/>
        <v>3</v>
      </c>
      <c r="DE39" s="105">
        <f t="shared" si="24"/>
        <v>1</v>
      </c>
      <c r="DF39" s="117">
        <f t="shared" si="25"/>
        <v>0</v>
      </c>
      <c r="DH39" s="104">
        <f t="shared" si="2"/>
        <v>5</v>
      </c>
      <c r="DI39" s="105">
        <f t="shared" si="3"/>
        <v>2</v>
      </c>
      <c r="DJ39" s="105">
        <f t="shared" si="4"/>
        <v>6</v>
      </c>
      <c r="DK39" s="105">
        <f t="shared" si="5"/>
        <v>2</v>
      </c>
      <c r="DL39" s="105">
        <f t="shared" si="6"/>
        <v>1</v>
      </c>
      <c r="DM39" s="106">
        <f t="shared" si="7"/>
        <v>4</v>
      </c>
      <c r="DO39" s="104">
        <f t="shared" si="26"/>
        <v>7</v>
      </c>
      <c r="DP39" s="111">
        <f t="shared" si="27"/>
        <v>8</v>
      </c>
      <c r="DQ39" s="106">
        <f t="shared" si="28"/>
        <v>5</v>
      </c>
    </row>
    <row r="40" spans="1:121" ht="13.5" thickBot="1">
      <c r="A40" s="18">
        <v>8</v>
      </c>
      <c r="B40" s="93" t="s">
        <v>41</v>
      </c>
      <c r="C40" s="27" t="s">
        <v>41</v>
      </c>
      <c r="D40" s="27" t="s">
        <v>41</v>
      </c>
      <c r="E40" s="27">
        <v>79.86586458502934</v>
      </c>
      <c r="F40" s="94" t="s">
        <v>41</v>
      </c>
      <c r="G40" s="93" t="s">
        <v>41</v>
      </c>
      <c r="H40" s="27" t="s">
        <v>41</v>
      </c>
      <c r="I40" s="27">
        <v>84.61364735781213</v>
      </c>
      <c r="J40" s="27" t="s">
        <v>41</v>
      </c>
      <c r="K40" s="94" t="s">
        <v>41</v>
      </c>
      <c r="L40" s="27">
        <v>87.78137966787851</v>
      </c>
      <c r="M40" s="27" t="s">
        <v>41</v>
      </c>
      <c r="N40" s="27" t="s">
        <v>41</v>
      </c>
      <c r="O40" s="27">
        <v>88.03633730452952</v>
      </c>
      <c r="P40" s="28" t="s">
        <v>41</v>
      </c>
      <c r="Q40" s="93" t="s">
        <v>41</v>
      </c>
      <c r="R40" s="27" t="s">
        <v>41</v>
      </c>
      <c r="S40" s="27" t="s">
        <v>41</v>
      </c>
      <c r="T40" s="27" t="s">
        <v>41</v>
      </c>
      <c r="U40" s="94">
        <v>89.81229346973055</v>
      </c>
      <c r="V40" s="93" t="s">
        <v>41</v>
      </c>
      <c r="W40" s="27">
        <v>88.37501337335434</v>
      </c>
      <c r="X40" s="27" t="s">
        <v>41</v>
      </c>
      <c r="Y40" s="27" t="s">
        <v>41</v>
      </c>
      <c r="Z40" s="94" t="s">
        <v>41</v>
      </c>
      <c r="AA40" s="27">
        <v>82.70032070226577</v>
      </c>
      <c r="AB40" s="27" t="s">
        <v>41</v>
      </c>
      <c r="AC40" s="27" t="s">
        <v>41</v>
      </c>
      <c r="AD40" s="27" t="s">
        <v>41</v>
      </c>
      <c r="AE40" s="28" t="s">
        <v>41</v>
      </c>
      <c r="AF40" s="93" t="s">
        <v>41</v>
      </c>
      <c r="AG40" s="27" t="s">
        <v>41</v>
      </c>
      <c r="AH40" s="27">
        <v>74.38879826419873</v>
      </c>
      <c r="AI40" s="27" t="s">
        <v>41</v>
      </c>
      <c r="AJ40" s="94" t="s">
        <v>41</v>
      </c>
      <c r="AK40" s="93" t="s">
        <v>41</v>
      </c>
      <c r="AL40" s="27" t="s">
        <v>41</v>
      </c>
      <c r="AM40" s="27">
        <v>86.94035389350036</v>
      </c>
      <c r="AN40" s="27" t="s">
        <v>41</v>
      </c>
      <c r="AO40" s="94" t="s">
        <v>41</v>
      </c>
      <c r="AP40" s="27" t="s">
        <v>41</v>
      </c>
      <c r="AQ40" s="27" t="s">
        <v>41</v>
      </c>
      <c r="AR40" s="27">
        <v>90.54597927075045</v>
      </c>
      <c r="AS40" s="27" t="s">
        <v>41</v>
      </c>
      <c r="AT40" s="28" t="s">
        <v>41</v>
      </c>
      <c r="AU40" s="93" t="s">
        <v>41</v>
      </c>
      <c r="AV40" s="27" t="s">
        <v>41</v>
      </c>
      <c r="AW40" s="27" t="s">
        <v>41</v>
      </c>
      <c r="AX40" s="27">
        <v>84.1281006644851</v>
      </c>
      <c r="AY40" s="94" t="s">
        <v>41</v>
      </c>
      <c r="AZ40" s="93" t="s">
        <v>41</v>
      </c>
      <c r="BA40" s="27" t="s">
        <v>41</v>
      </c>
      <c r="BB40" s="27" t="s">
        <v>41</v>
      </c>
      <c r="BC40" s="27" t="s">
        <v>41</v>
      </c>
      <c r="BD40" s="94">
        <v>71.27521004294461</v>
      </c>
      <c r="BE40" s="27" t="s">
        <v>41</v>
      </c>
      <c r="BF40" s="27">
        <v>90.04340459735197</v>
      </c>
      <c r="BG40" s="27" t="s">
        <v>41</v>
      </c>
      <c r="BH40" s="27" t="s">
        <v>41</v>
      </c>
      <c r="BI40" s="28" t="s">
        <v>41</v>
      </c>
      <c r="BJ40" s="93">
        <v>88.57532605118419</v>
      </c>
      <c r="BK40" s="27" t="s">
        <v>41</v>
      </c>
      <c r="BL40" s="27" t="s">
        <v>41</v>
      </c>
      <c r="BM40" s="27" t="s">
        <v>41</v>
      </c>
      <c r="BN40" s="94" t="s">
        <v>41</v>
      </c>
      <c r="BO40" s="93">
        <v>91.64929190015002</v>
      </c>
      <c r="BP40" s="27" t="s">
        <v>41</v>
      </c>
      <c r="BQ40" s="27" t="s">
        <v>41</v>
      </c>
      <c r="BR40" s="27" t="s">
        <v>41</v>
      </c>
      <c r="BS40" s="94">
        <v>93.02487154975714</v>
      </c>
      <c r="BT40" s="27">
        <v>84.96708264402773</v>
      </c>
      <c r="BU40" s="27" t="s">
        <v>41</v>
      </c>
      <c r="BV40" s="27" t="s">
        <v>41</v>
      </c>
      <c r="BW40" s="27">
        <v>83.83428662616306</v>
      </c>
      <c r="BX40" s="28" t="s">
        <v>41</v>
      </c>
      <c r="BY40" s="93" t="s">
        <v>41</v>
      </c>
      <c r="BZ40" s="27" t="s">
        <v>41</v>
      </c>
      <c r="CA40" s="27" t="s">
        <v>41</v>
      </c>
      <c r="CB40" s="27" t="s">
        <v>41</v>
      </c>
      <c r="CC40" s="94" t="s">
        <v>41</v>
      </c>
      <c r="CD40" s="93" t="s">
        <v>41</v>
      </c>
      <c r="CE40" s="27" t="s">
        <v>41</v>
      </c>
      <c r="CF40" s="27">
        <v>75.71802901734252</v>
      </c>
      <c r="CG40" s="27">
        <v>79.43776330034912</v>
      </c>
      <c r="CH40" s="94" t="s">
        <v>41</v>
      </c>
      <c r="CI40" s="27" t="s">
        <v>41</v>
      </c>
      <c r="CJ40" s="27" t="s">
        <v>41</v>
      </c>
      <c r="CK40" s="27" t="s">
        <v>41</v>
      </c>
      <c r="CL40" s="27" t="s">
        <v>41</v>
      </c>
      <c r="CM40" s="28" t="s">
        <v>41</v>
      </c>
      <c r="CN40" s="18">
        <v>8</v>
      </c>
      <c r="CO40" s="105">
        <f t="shared" si="8"/>
        <v>1</v>
      </c>
      <c r="CP40" s="117">
        <f t="shared" si="9"/>
        <v>1</v>
      </c>
      <c r="CQ40" s="105">
        <f t="shared" si="10"/>
        <v>2</v>
      </c>
      <c r="CR40" s="117">
        <f t="shared" si="11"/>
        <v>1</v>
      </c>
      <c r="CS40" s="105">
        <f t="shared" si="12"/>
        <v>1</v>
      </c>
      <c r="CT40" s="117">
        <f t="shared" si="13"/>
        <v>1</v>
      </c>
      <c r="CU40" s="105">
        <f t="shared" si="14"/>
        <v>1</v>
      </c>
      <c r="CV40" s="117">
        <f t="shared" si="15"/>
        <v>1</v>
      </c>
      <c r="CW40" s="105">
        <f t="shared" si="16"/>
        <v>1</v>
      </c>
      <c r="CX40" s="117">
        <f t="shared" si="17"/>
        <v>1</v>
      </c>
      <c r="CY40" s="105">
        <f t="shared" si="18"/>
        <v>1</v>
      </c>
      <c r="CZ40" s="117">
        <f t="shared" si="19"/>
        <v>1</v>
      </c>
      <c r="DA40" s="105">
        <f t="shared" si="20"/>
        <v>1</v>
      </c>
      <c r="DB40" s="117">
        <f t="shared" si="21"/>
        <v>2</v>
      </c>
      <c r="DC40" s="105">
        <f t="shared" si="22"/>
        <v>2</v>
      </c>
      <c r="DD40" s="117">
        <f t="shared" si="23"/>
        <v>0</v>
      </c>
      <c r="DE40" s="105">
        <f t="shared" si="24"/>
        <v>2</v>
      </c>
      <c r="DF40" s="117">
        <f t="shared" si="25"/>
        <v>0</v>
      </c>
      <c r="DH40" s="104">
        <f t="shared" si="2"/>
        <v>4</v>
      </c>
      <c r="DI40" s="105">
        <f t="shared" si="3"/>
        <v>3</v>
      </c>
      <c r="DJ40" s="105">
        <f t="shared" si="4"/>
        <v>3</v>
      </c>
      <c r="DK40" s="105">
        <f t="shared" si="5"/>
        <v>3</v>
      </c>
      <c r="DL40" s="105">
        <f t="shared" si="6"/>
        <v>5</v>
      </c>
      <c r="DM40" s="106">
        <f t="shared" si="7"/>
        <v>2</v>
      </c>
      <c r="DO40" s="104">
        <f t="shared" si="26"/>
        <v>7</v>
      </c>
      <c r="DP40" s="111">
        <f t="shared" si="27"/>
        <v>6</v>
      </c>
      <c r="DQ40" s="106">
        <f t="shared" si="28"/>
        <v>7</v>
      </c>
    </row>
    <row r="41" spans="1:121" ht="12.75">
      <c r="A41" s="18">
        <v>7</v>
      </c>
      <c r="B41" s="90">
        <v>84.00006593118721</v>
      </c>
      <c r="C41" s="20" t="s">
        <v>41</v>
      </c>
      <c r="D41" s="20" t="s">
        <v>41</v>
      </c>
      <c r="E41" s="20" t="s">
        <v>41</v>
      </c>
      <c r="F41" s="91" t="s">
        <v>41</v>
      </c>
      <c r="G41" s="90" t="s">
        <v>41</v>
      </c>
      <c r="H41" s="20" t="s">
        <v>41</v>
      </c>
      <c r="I41" s="20" t="s">
        <v>41</v>
      </c>
      <c r="J41" s="20" t="s">
        <v>41</v>
      </c>
      <c r="K41" s="91" t="s">
        <v>41</v>
      </c>
      <c r="L41" s="20" t="s">
        <v>41</v>
      </c>
      <c r="M41" s="20" t="s">
        <v>41</v>
      </c>
      <c r="N41" s="20" t="s">
        <v>41</v>
      </c>
      <c r="O41" s="20" t="s">
        <v>41</v>
      </c>
      <c r="P41" s="21" t="s">
        <v>41</v>
      </c>
      <c r="Q41" s="90">
        <v>71.64250313632465</v>
      </c>
      <c r="R41" s="20" t="s">
        <v>41</v>
      </c>
      <c r="S41" s="20" t="s">
        <v>41</v>
      </c>
      <c r="T41" s="20" t="s">
        <v>41</v>
      </c>
      <c r="U41" s="91" t="s">
        <v>41</v>
      </c>
      <c r="V41" s="90" t="s">
        <v>41</v>
      </c>
      <c r="W41" s="20">
        <v>88.37501337335434</v>
      </c>
      <c r="X41" s="20">
        <v>89.04729949049171</v>
      </c>
      <c r="Y41" s="20" t="s">
        <v>41</v>
      </c>
      <c r="Z41" s="91" t="s">
        <v>41</v>
      </c>
      <c r="AA41" s="20" t="s">
        <v>41</v>
      </c>
      <c r="AB41" s="20" t="s">
        <v>41</v>
      </c>
      <c r="AC41" s="20">
        <v>87.2001792194584</v>
      </c>
      <c r="AD41" s="20" t="s">
        <v>41</v>
      </c>
      <c r="AE41" s="21" t="s">
        <v>41</v>
      </c>
      <c r="AF41" s="90" t="s">
        <v>41</v>
      </c>
      <c r="AG41" s="20">
        <v>85.0457039887818</v>
      </c>
      <c r="AH41" s="20" t="s">
        <v>41</v>
      </c>
      <c r="AI41" s="20" t="s">
        <v>41</v>
      </c>
      <c r="AJ41" s="91" t="s">
        <v>41</v>
      </c>
      <c r="AK41" s="90" t="s">
        <v>41</v>
      </c>
      <c r="AL41" s="20" t="s">
        <v>41</v>
      </c>
      <c r="AM41" s="20" t="s">
        <v>41</v>
      </c>
      <c r="AN41" s="20" t="s">
        <v>41</v>
      </c>
      <c r="AO41" s="91">
        <v>81.42313312376243</v>
      </c>
      <c r="AP41" s="20" t="s">
        <v>41</v>
      </c>
      <c r="AQ41" s="20" t="s">
        <v>41</v>
      </c>
      <c r="AR41" s="20">
        <v>90.54597927075045</v>
      </c>
      <c r="AS41" s="20" t="s">
        <v>41</v>
      </c>
      <c r="AT41" s="21" t="s">
        <v>41</v>
      </c>
      <c r="AU41" s="90" t="s">
        <v>41</v>
      </c>
      <c r="AV41" s="20" t="s">
        <v>41</v>
      </c>
      <c r="AW41" s="20" t="s">
        <v>41</v>
      </c>
      <c r="AX41" s="20" t="s">
        <v>41</v>
      </c>
      <c r="AY41" s="91" t="s">
        <v>41</v>
      </c>
      <c r="AZ41" s="90" t="s">
        <v>41</v>
      </c>
      <c r="BA41" s="20" t="s">
        <v>41</v>
      </c>
      <c r="BB41" s="20" t="s">
        <v>41</v>
      </c>
      <c r="BC41" s="20" t="s">
        <v>41</v>
      </c>
      <c r="BD41" s="91">
        <v>71.27521004294461</v>
      </c>
      <c r="BE41" s="20" t="s">
        <v>41</v>
      </c>
      <c r="BF41" s="20" t="s">
        <v>41</v>
      </c>
      <c r="BG41" s="20" t="s">
        <v>41</v>
      </c>
      <c r="BH41" s="20">
        <v>86.23377578223116</v>
      </c>
      <c r="BI41" s="21">
        <v>84.07738571497153</v>
      </c>
      <c r="BJ41" s="90" t="s">
        <v>41</v>
      </c>
      <c r="BK41" s="20" t="s">
        <v>41</v>
      </c>
      <c r="BL41" s="20" t="s">
        <v>41</v>
      </c>
      <c r="BM41" s="20" t="s">
        <v>41</v>
      </c>
      <c r="BN41" s="91" t="s">
        <v>41</v>
      </c>
      <c r="BO41" s="90">
        <v>91.64929190015002</v>
      </c>
      <c r="BP41" s="20" t="s">
        <v>41</v>
      </c>
      <c r="BQ41" s="20" t="s">
        <v>41</v>
      </c>
      <c r="BR41" s="20" t="s">
        <v>41</v>
      </c>
      <c r="BS41" s="91">
        <v>93.02487154975714</v>
      </c>
      <c r="BT41" s="20" t="s">
        <v>41</v>
      </c>
      <c r="BU41" s="20" t="s">
        <v>41</v>
      </c>
      <c r="BV41" s="20">
        <v>86.40555773153027</v>
      </c>
      <c r="BW41" s="20">
        <v>83.83428662616306</v>
      </c>
      <c r="BX41" s="21">
        <v>82.86374613182394</v>
      </c>
      <c r="BY41" s="90" t="s">
        <v>41</v>
      </c>
      <c r="BZ41" s="20" t="s">
        <v>41</v>
      </c>
      <c r="CA41" s="20" t="s">
        <v>41</v>
      </c>
      <c r="CB41" s="20" t="s">
        <v>41</v>
      </c>
      <c r="CC41" s="91">
        <v>90.74798744775862</v>
      </c>
      <c r="CD41" s="90" t="s">
        <v>41</v>
      </c>
      <c r="CE41" s="20" t="s">
        <v>41</v>
      </c>
      <c r="CF41" s="20" t="s">
        <v>41</v>
      </c>
      <c r="CG41" s="20">
        <v>79.43776330034912</v>
      </c>
      <c r="CH41" s="91" t="s">
        <v>41</v>
      </c>
      <c r="CI41" s="20" t="s">
        <v>41</v>
      </c>
      <c r="CJ41" s="20" t="s">
        <v>41</v>
      </c>
      <c r="CK41" s="20">
        <v>83.77483451373612</v>
      </c>
      <c r="CL41" s="20" t="s">
        <v>41</v>
      </c>
      <c r="CM41" s="21">
        <v>91.3060158080753</v>
      </c>
      <c r="CN41" s="18">
        <v>7</v>
      </c>
      <c r="CO41" s="105">
        <f t="shared" si="8"/>
        <v>1</v>
      </c>
      <c r="CP41" s="117">
        <f t="shared" si="9"/>
        <v>0</v>
      </c>
      <c r="CQ41" s="105">
        <f t="shared" si="10"/>
        <v>0</v>
      </c>
      <c r="CR41" s="117">
        <f t="shared" si="11"/>
        <v>1</v>
      </c>
      <c r="CS41" s="105">
        <f t="shared" si="12"/>
        <v>2</v>
      </c>
      <c r="CT41" s="117">
        <f t="shared" si="13"/>
        <v>1</v>
      </c>
      <c r="CU41" s="105">
        <f t="shared" si="14"/>
        <v>1</v>
      </c>
      <c r="CV41" s="117">
        <f t="shared" si="15"/>
        <v>1</v>
      </c>
      <c r="CW41" s="105">
        <f t="shared" si="16"/>
        <v>1</v>
      </c>
      <c r="CX41" s="117">
        <f t="shared" si="17"/>
        <v>0</v>
      </c>
      <c r="CY41" s="105">
        <f t="shared" si="18"/>
        <v>1</v>
      </c>
      <c r="CZ41" s="117">
        <f t="shared" si="19"/>
        <v>2</v>
      </c>
      <c r="DA41" s="105">
        <f t="shared" si="20"/>
        <v>0</v>
      </c>
      <c r="DB41" s="117">
        <f t="shared" si="21"/>
        <v>2</v>
      </c>
      <c r="DC41" s="105">
        <f t="shared" si="22"/>
        <v>3</v>
      </c>
      <c r="DD41" s="117">
        <f t="shared" si="23"/>
        <v>1</v>
      </c>
      <c r="DE41" s="105">
        <f t="shared" si="24"/>
        <v>1</v>
      </c>
      <c r="DF41" s="117">
        <f t="shared" si="25"/>
        <v>2</v>
      </c>
      <c r="DH41" s="104">
        <f t="shared" si="2"/>
        <v>1</v>
      </c>
      <c r="DI41" s="105">
        <f t="shared" si="3"/>
        <v>4</v>
      </c>
      <c r="DJ41" s="105">
        <f t="shared" si="4"/>
        <v>3</v>
      </c>
      <c r="DK41" s="105">
        <f t="shared" si="5"/>
        <v>3</v>
      </c>
      <c r="DL41" s="105">
        <f t="shared" si="6"/>
        <v>5</v>
      </c>
      <c r="DM41" s="106">
        <f t="shared" si="7"/>
        <v>4</v>
      </c>
      <c r="DO41" s="104">
        <f t="shared" si="26"/>
        <v>5</v>
      </c>
      <c r="DP41" s="111">
        <f t="shared" si="27"/>
        <v>6</v>
      </c>
      <c r="DQ41" s="106">
        <f t="shared" si="28"/>
        <v>9</v>
      </c>
    </row>
    <row r="42" spans="1:121" ht="12.75">
      <c r="A42" s="18">
        <v>6</v>
      </c>
      <c r="B42" s="88">
        <v>84.00006593118721</v>
      </c>
      <c r="C42" s="23" t="s">
        <v>41</v>
      </c>
      <c r="D42" s="23" t="s">
        <v>41</v>
      </c>
      <c r="E42" s="23" t="s">
        <v>41</v>
      </c>
      <c r="F42" s="92" t="s">
        <v>41</v>
      </c>
      <c r="G42" s="88" t="s">
        <v>41</v>
      </c>
      <c r="H42" s="23" t="s">
        <v>41</v>
      </c>
      <c r="I42" s="23" t="s">
        <v>41</v>
      </c>
      <c r="J42" s="23" t="s">
        <v>41</v>
      </c>
      <c r="K42" s="92" t="s">
        <v>41</v>
      </c>
      <c r="L42" s="23" t="s">
        <v>41</v>
      </c>
      <c r="M42" s="23" t="s">
        <v>41</v>
      </c>
      <c r="N42" s="23" t="s">
        <v>41</v>
      </c>
      <c r="O42" s="23">
        <v>88.03633730452952</v>
      </c>
      <c r="P42" s="24" t="s">
        <v>41</v>
      </c>
      <c r="Q42" s="88" t="s">
        <v>41</v>
      </c>
      <c r="R42" s="23">
        <v>81.59395871312347</v>
      </c>
      <c r="S42" s="23" t="s">
        <v>41</v>
      </c>
      <c r="T42" s="23" t="s">
        <v>41</v>
      </c>
      <c r="U42" s="92" t="s">
        <v>41</v>
      </c>
      <c r="V42" s="88" t="s">
        <v>41</v>
      </c>
      <c r="W42" s="23">
        <v>88.37501337335434</v>
      </c>
      <c r="X42" s="23" t="s">
        <v>41</v>
      </c>
      <c r="Y42" s="23">
        <v>87.96222401845971</v>
      </c>
      <c r="Z42" s="92" t="s">
        <v>41</v>
      </c>
      <c r="AA42" s="23" t="s">
        <v>41</v>
      </c>
      <c r="AB42" s="23" t="s">
        <v>41</v>
      </c>
      <c r="AC42" s="23" t="s">
        <v>41</v>
      </c>
      <c r="AD42" s="23" t="s">
        <v>41</v>
      </c>
      <c r="AE42" s="24" t="s">
        <v>41</v>
      </c>
      <c r="AF42" s="88">
        <v>89.32790273545422</v>
      </c>
      <c r="AG42" s="23" t="s">
        <v>41</v>
      </c>
      <c r="AH42" s="23" t="s">
        <v>41</v>
      </c>
      <c r="AI42" s="23">
        <v>81.72629764294524</v>
      </c>
      <c r="AJ42" s="92" t="s">
        <v>41</v>
      </c>
      <c r="AK42" s="88" t="s">
        <v>41</v>
      </c>
      <c r="AL42" s="23" t="s">
        <v>41</v>
      </c>
      <c r="AM42" s="23" t="s">
        <v>41</v>
      </c>
      <c r="AN42" s="23" t="s">
        <v>41</v>
      </c>
      <c r="AO42" s="92" t="s">
        <v>41</v>
      </c>
      <c r="AP42" s="23" t="s">
        <v>41</v>
      </c>
      <c r="AQ42" s="23" t="s">
        <v>41</v>
      </c>
      <c r="AR42" s="23">
        <v>90.54597927075045</v>
      </c>
      <c r="AS42" s="23">
        <v>86.52446173836334</v>
      </c>
      <c r="AT42" s="24">
        <v>90.34539599099097</v>
      </c>
      <c r="AU42" s="88" t="s">
        <v>41</v>
      </c>
      <c r="AV42" s="23" t="s">
        <v>41</v>
      </c>
      <c r="AW42" s="23" t="s">
        <v>41</v>
      </c>
      <c r="AX42" s="23">
        <v>84.1281006644851</v>
      </c>
      <c r="AY42" s="92" t="s">
        <v>41</v>
      </c>
      <c r="AZ42" s="88">
        <v>86.10948216331512</v>
      </c>
      <c r="BA42" s="23" t="s">
        <v>41</v>
      </c>
      <c r="BB42" s="23" t="s">
        <v>41</v>
      </c>
      <c r="BC42" s="23" t="s">
        <v>41</v>
      </c>
      <c r="BD42" s="92" t="s">
        <v>41</v>
      </c>
      <c r="BE42" s="23" t="s">
        <v>41</v>
      </c>
      <c r="BF42" s="23" t="s">
        <v>41</v>
      </c>
      <c r="BG42" s="23" t="s">
        <v>41</v>
      </c>
      <c r="BH42" s="23" t="s">
        <v>41</v>
      </c>
      <c r="BI42" s="24" t="s">
        <v>41</v>
      </c>
      <c r="BJ42" s="88" t="s">
        <v>41</v>
      </c>
      <c r="BK42" s="23">
        <v>78.17007552367963</v>
      </c>
      <c r="BL42" s="23" t="s">
        <v>41</v>
      </c>
      <c r="BM42" s="23" t="s">
        <v>41</v>
      </c>
      <c r="BN42" s="92" t="s">
        <v>41</v>
      </c>
      <c r="BO42" s="88" t="s">
        <v>41</v>
      </c>
      <c r="BP42" s="23" t="s">
        <v>41</v>
      </c>
      <c r="BQ42" s="23" t="s">
        <v>41</v>
      </c>
      <c r="BR42" s="23">
        <v>88.93624556221809</v>
      </c>
      <c r="BS42" s="92" t="s">
        <v>41</v>
      </c>
      <c r="BT42" s="23">
        <v>84.96708264402773</v>
      </c>
      <c r="BU42" s="23" t="s">
        <v>41</v>
      </c>
      <c r="BV42" s="23" t="s">
        <v>41</v>
      </c>
      <c r="BW42" s="23" t="s">
        <v>41</v>
      </c>
      <c r="BX42" s="24" t="s">
        <v>41</v>
      </c>
      <c r="BY42" s="88" t="s">
        <v>41</v>
      </c>
      <c r="BZ42" s="23" t="s">
        <v>41</v>
      </c>
      <c r="CA42" s="23" t="s">
        <v>41</v>
      </c>
      <c r="CB42" s="23">
        <v>93.45118670633545</v>
      </c>
      <c r="CC42" s="92" t="s">
        <v>41</v>
      </c>
      <c r="CD42" s="88" t="s">
        <v>41</v>
      </c>
      <c r="CE42" s="23">
        <v>77.6750079821018</v>
      </c>
      <c r="CF42" s="23" t="s">
        <v>41</v>
      </c>
      <c r="CG42" s="23" t="s">
        <v>41</v>
      </c>
      <c r="CH42" s="92">
        <v>78.23671697190005</v>
      </c>
      <c r="CI42" s="23">
        <v>94.0047259122774</v>
      </c>
      <c r="CJ42" s="23" t="s">
        <v>41</v>
      </c>
      <c r="CK42" s="23" t="s">
        <v>41</v>
      </c>
      <c r="CL42" s="23" t="s">
        <v>41</v>
      </c>
      <c r="CM42" s="24">
        <v>91.3060158080753</v>
      </c>
      <c r="CN42" s="18">
        <v>6</v>
      </c>
      <c r="CO42" s="105">
        <f t="shared" si="8"/>
        <v>1</v>
      </c>
      <c r="CP42" s="117">
        <f t="shared" si="9"/>
        <v>0</v>
      </c>
      <c r="CQ42" s="105">
        <f t="shared" si="10"/>
        <v>1</v>
      </c>
      <c r="CR42" s="117">
        <f t="shared" si="11"/>
        <v>1</v>
      </c>
      <c r="CS42" s="105">
        <f t="shared" si="12"/>
        <v>2</v>
      </c>
      <c r="CT42" s="117">
        <f t="shared" si="13"/>
        <v>0</v>
      </c>
      <c r="CU42" s="105">
        <f t="shared" si="14"/>
        <v>2</v>
      </c>
      <c r="CV42" s="117">
        <f t="shared" si="15"/>
        <v>0</v>
      </c>
      <c r="CW42" s="105">
        <f t="shared" si="16"/>
        <v>3</v>
      </c>
      <c r="CX42" s="117">
        <f t="shared" si="17"/>
        <v>1</v>
      </c>
      <c r="CY42" s="105">
        <f t="shared" si="18"/>
        <v>1</v>
      </c>
      <c r="CZ42" s="117">
        <f t="shared" si="19"/>
        <v>0</v>
      </c>
      <c r="DA42" s="105">
        <f t="shared" si="20"/>
        <v>1</v>
      </c>
      <c r="DB42" s="117">
        <f t="shared" si="21"/>
        <v>1</v>
      </c>
      <c r="DC42" s="105">
        <f t="shared" si="22"/>
        <v>1</v>
      </c>
      <c r="DD42" s="117">
        <f t="shared" si="23"/>
        <v>1</v>
      </c>
      <c r="DE42" s="105">
        <f t="shared" si="24"/>
        <v>2</v>
      </c>
      <c r="DF42" s="117">
        <f t="shared" si="25"/>
        <v>2</v>
      </c>
      <c r="DH42" s="104">
        <f t="shared" si="2"/>
        <v>2</v>
      </c>
      <c r="DI42" s="105">
        <f t="shared" si="3"/>
        <v>3</v>
      </c>
      <c r="DJ42" s="105">
        <f t="shared" si="4"/>
        <v>5</v>
      </c>
      <c r="DK42" s="105">
        <f t="shared" si="5"/>
        <v>2</v>
      </c>
      <c r="DL42" s="105">
        <f t="shared" si="6"/>
        <v>3</v>
      </c>
      <c r="DM42" s="106">
        <f t="shared" si="7"/>
        <v>5</v>
      </c>
      <c r="DO42" s="104">
        <f t="shared" si="26"/>
        <v>5</v>
      </c>
      <c r="DP42" s="111">
        <f t="shared" si="27"/>
        <v>7</v>
      </c>
      <c r="DQ42" s="106">
        <f t="shared" si="28"/>
        <v>8</v>
      </c>
    </row>
    <row r="43" spans="1:121" ht="12.75">
      <c r="A43" s="18">
        <v>5</v>
      </c>
      <c r="B43" s="88" t="s">
        <v>41</v>
      </c>
      <c r="C43" s="23" t="s">
        <v>41</v>
      </c>
      <c r="D43" s="23">
        <v>88.40447669120438</v>
      </c>
      <c r="E43" s="23" t="s">
        <v>41</v>
      </c>
      <c r="F43" s="92" t="s">
        <v>41</v>
      </c>
      <c r="G43" s="88" t="s">
        <v>41</v>
      </c>
      <c r="H43" s="23">
        <v>89.48520807948725</v>
      </c>
      <c r="I43" s="23" t="s">
        <v>41</v>
      </c>
      <c r="J43" s="23" t="s">
        <v>41</v>
      </c>
      <c r="K43" s="92" t="s">
        <v>41</v>
      </c>
      <c r="L43" s="23">
        <v>87.78137966787851</v>
      </c>
      <c r="M43" s="23" t="s">
        <v>41</v>
      </c>
      <c r="N43" s="23" t="s">
        <v>41</v>
      </c>
      <c r="O43" s="23">
        <v>88.03633730452952</v>
      </c>
      <c r="P43" s="24" t="s">
        <v>41</v>
      </c>
      <c r="Q43" s="88" t="s">
        <v>41</v>
      </c>
      <c r="R43" s="23">
        <v>81.59395871312347</v>
      </c>
      <c r="S43" s="23" t="s">
        <v>41</v>
      </c>
      <c r="T43" s="23">
        <v>85.50038251857474</v>
      </c>
      <c r="U43" s="92" t="s">
        <v>41</v>
      </c>
      <c r="V43" s="88" t="s">
        <v>41</v>
      </c>
      <c r="W43" s="23" t="s">
        <v>41</v>
      </c>
      <c r="X43" s="23" t="s">
        <v>41</v>
      </c>
      <c r="Y43" s="23" t="s">
        <v>41</v>
      </c>
      <c r="Z43" s="92">
        <v>83.15893986935177</v>
      </c>
      <c r="AA43" s="23" t="s">
        <v>41</v>
      </c>
      <c r="AB43" s="23" t="s">
        <v>41</v>
      </c>
      <c r="AC43" s="23" t="s">
        <v>41</v>
      </c>
      <c r="AD43" s="23" t="s">
        <v>41</v>
      </c>
      <c r="AE43" s="24" t="s">
        <v>41</v>
      </c>
      <c r="AF43" s="88" t="s">
        <v>41</v>
      </c>
      <c r="AG43" s="23" t="s">
        <v>41</v>
      </c>
      <c r="AH43" s="23" t="s">
        <v>41</v>
      </c>
      <c r="AI43" s="23" t="s">
        <v>41</v>
      </c>
      <c r="AJ43" s="92" t="s">
        <v>41</v>
      </c>
      <c r="AK43" s="88" t="s">
        <v>41</v>
      </c>
      <c r="AL43" s="23" t="s">
        <v>41</v>
      </c>
      <c r="AM43" s="23" t="s">
        <v>41</v>
      </c>
      <c r="AN43" s="23" t="s">
        <v>41</v>
      </c>
      <c r="AO43" s="92">
        <v>81.42313312376243</v>
      </c>
      <c r="AP43" s="23">
        <v>90.73835662388294</v>
      </c>
      <c r="AQ43" s="23" t="s">
        <v>41</v>
      </c>
      <c r="AR43" s="23" t="s">
        <v>41</v>
      </c>
      <c r="AS43" s="23" t="s">
        <v>41</v>
      </c>
      <c r="AT43" s="24" t="s">
        <v>41</v>
      </c>
      <c r="AU43" s="88" t="s">
        <v>41</v>
      </c>
      <c r="AV43" s="23" t="s">
        <v>41</v>
      </c>
      <c r="AW43" s="23" t="s">
        <v>41</v>
      </c>
      <c r="AX43" s="23" t="s">
        <v>41</v>
      </c>
      <c r="AY43" s="92">
        <v>83.72107676415456</v>
      </c>
      <c r="AZ43" s="88">
        <v>86.10948216331512</v>
      </c>
      <c r="BA43" s="23" t="s">
        <v>41</v>
      </c>
      <c r="BB43" s="23" t="s">
        <v>41</v>
      </c>
      <c r="BC43" s="23" t="s">
        <v>41</v>
      </c>
      <c r="BD43" s="92" t="s">
        <v>41</v>
      </c>
      <c r="BE43" s="23" t="s">
        <v>41</v>
      </c>
      <c r="BF43" s="23">
        <v>90.04340459735197</v>
      </c>
      <c r="BG43" s="23" t="s">
        <v>41</v>
      </c>
      <c r="BH43" s="23" t="s">
        <v>41</v>
      </c>
      <c r="BI43" s="24" t="s">
        <v>41</v>
      </c>
      <c r="BJ43" s="88" t="s">
        <v>41</v>
      </c>
      <c r="BK43" s="23" t="s">
        <v>41</v>
      </c>
      <c r="BL43" s="23" t="s">
        <v>41</v>
      </c>
      <c r="BM43" s="23" t="s">
        <v>41</v>
      </c>
      <c r="BN43" s="92" t="s">
        <v>41</v>
      </c>
      <c r="BO43" s="88" t="s">
        <v>41</v>
      </c>
      <c r="BP43" s="23" t="s">
        <v>41</v>
      </c>
      <c r="BQ43" s="23" t="s">
        <v>41</v>
      </c>
      <c r="BR43" s="23">
        <v>88.93624556221809</v>
      </c>
      <c r="BS43" s="92">
        <v>93.02487154975714</v>
      </c>
      <c r="BT43" s="23" t="s">
        <v>41</v>
      </c>
      <c r="BU43" s="23" t="s">
        <v>41</v>
      </c>
      <c r="BV43" s="23" t="s">
        <v>41</v>
      </c>
      <c r="BW43" s="23" t="s">
        <v>41</v>
      </c>
      <c r="BX43" s="24">
        <v>82.86374613182394</v>
      </c>
      <c r="BY43" s="88">
        <v>80.34316478504121</v>
      </c>
      <c r="BZ43" s="23" t="s">
        <v>41</v>
      </c>
      <c r="CA43" s="23" t="s">
        <v>41</v>
      </c>
      <c r="CB43" s="23" t="s">
        <v>41</v>
      </c>
      <c r="CC43" s="92">
        <v>90.74798744775862</v>
      </c>
      <c r="CD43" s="88" t="s">
        <v>41</v>
      </c>
      <c r="CE43" s="23" t="s">
        <v>41</v>
      </c>
      <c r="CF43" s="23" t="s">
        <v>41</v>
      </c>
      <c r="CG43" s="23" t="s">
        <v>41</v>
      </c>
      <c r="CH43" s="92">
        <v>78.23671697190005</v>
      </c>
      <c r="CI43" s="23" t="s">
        <v>41</v>
      </c>
      <c r="CJ43" s="23">
        <v>77.79308958056097</v>
      </c>
      <c r="CK43" s="23">
        <v>83.77483451373612</v>
      </c>
      <c r="CL43" s="23" t="s">
        <v>41</v>
      </c>
      <c r="CM43" s="24" t="s">
        <v>41</v>
      </c>
      <c r="CN43" s="18">
        <v>5</v>
      </c>
      <c r="CO43" s="105">
        <f t="shared" si="8"/>
        <v>1</v>
      </c>
      <c r="CP43" s="117">
        <f t="shared" si="9"/>
        <v>1</v>
      </c>
      <c r="CQ43" s="105">
        <f t="shared" si="10"/>
        <v>2</v>
      </c>
      <c r="CR43" s="117">
        <f t="shared" si="11"/>
        <v>2</v>
      </c>
      <c r="CS43" s="105">
        <f t="shared" si="12"/>
        <v>1</v>
      </c>
      <c r="CT43" s="117">
        <f t="shared" si="13"/>
        <v>0</v>
      </c>
      <c r="CU43" s="105">
        <f t="shared" si="14"/>
        <v>0</v>
      </c>
      <c r="CV43" s="117">
        <f t="shared" si="15"/>
        <v>1</v>
      </c>
      <c r="CW43" s="105">
        <f t="shared" si="16"/>
        <v>1</v>
      </c>
      <c r="CX43" s="117">
        <f t="shared" si="17"/>
        <v>1</v>
      </c>
      <c r="CY43" s="105">
        <f t="shared" si="18"/>
        <v>1</v>
      </c>
      <c r="CZ43" s="117">
        <f t="shared" si="19"/>
        <v>1</v>
      </c>
      <c r="DA43" s="105">
        <f t="shared" si="20"/>
        <v>0</v>
      </c>
      <c r="DB43" s="117">
        <f t="shared" si="21"/>
        <v>2</v>
      </c>
      <c r="DC43" s="105">
        <f t="shared" si="22"/>
        <v>1</v>
      </c>
      <c r="DD43" s="117">
        <f t="shared" si="23"/>
        <v>2</v>
      </c>
      <c r="DE43" s="105">
        <f t="shared" si="24"/>
        <v>1</v>
      </c>
      <c r="DF43" s="117">
        <f t="shared" si="25"/>
        <v>2</v>
      </c>
      <c r="DH43" s="104">
        <f t="shared" si="2"/>
        <v>4</v>
      </c>
      <c r="DI43" s="105">
        <f t="shared" si="3"/>
        <v>3</v>
      </c>
      <c r="DJ43" s="105">
        <f t="shared" si="4"/>
        <v>2</v>
      </c>
      <c r="DK43" s="105">
        <f t="shared" si="5"/>
        <v>3</v>
      </c>
      <c r="DL43" s="105">
        <f t="shared" si="6"/>
        <v>3</v>
      </c>
      <c r="DM43" s="106">
        <f t="shared" si="7"/>
        <v>5</v>
      </c>
      <c r="DO43" s="104">
        <f t="shared" si="26"/>
        <v>7</v>
      </c>
      <c r="DP43" s="111">
        <f t="shared" si="27"/>
        <v>5</v>
      </c>
      <c r="DQ43" s="106">
        <f t="shared" si="28"/>
        <v>8</v>
      </c>
    </row>
    <row r="44" spans="1:121" ht="13.5" thickBot="1">
      <c r="A44" s="18">
        <v>4</v>
      </c>
      <c r="B44" s="93" t="s">
        <v>41</v>
      </c>
      <c r="C44" s="27" t="s">
        <v>41</v>
      </c>
      <c r="D44" s="27" t="s">
        <v>41</v>
      </c>
      <c r="E44" s="27" t="s">
        <v>41</v>
      </c>
      <c r="F44" s="94" t="s">
        <v>41</v>
      </c>
      <c r="G44" s="93" t="s">
        <v>41</v>
      </c>
      <c r="H44" s="27">
        <v>89.48520807948725</v>
      </c>
      <c r="I44" s="27">
        <v>84.61364735781213</v>
      </c>
      <c r="J44" s="27" t="s">
        <v>41</v>
      </c>
      <c r="K44" s="94">
        <v>83.52007744988295</v>
      </c>
      <c r="L44" s="27" t="s">
        <v>41</v>
      </c>
      <c r="M44" s="27" t="s">
        <v>41</v>
      </c>
      <c r="N44" s="27" t="s">
        <v>41</v>
      </c>
      <c r="O44" s="27" t="s">
        <v>41</v>
      </c>
      <c r="P44" s="28" t="s">
        <v>41</v>
      </c>
      <c r="Q44" s="93" t="s">
        <v>41</v>
      </c>
      <c r="R44" s="27" t="s">
        <v>41</v>
      </c>
      <c r="S44" s="27" t="s">
        <v>41</v>
      </c>
      <c r="T44" s="27" t="s">
        <v>41</v>
      </c>
      <c r="U44" s="94" t="s">
        <v>41</v>
      </c>
      <c r="V44" s="93" t="s">
        <v>41</v>
      </c>
      <c r="W44" s="27" t="s">
        <v>41</v>
      </c>
      <c r="X44" s="27" t="s">
        <v>41</v>
      </c>
      <c r="Y44" s="27" t="s">
        <v>41</v>
      </c>
      <c r="Z44" s="94" t="s">
        <v>41</v>
      </c>
      <c r="AA44" s="27" t="s">
        <v>41</v>
      </c>
      <c r="AB44" s="27" t="s">
        <v>41</v>
      </c>
      <c r="AC44" s="27" t="s">
        <v>41</v>
      </c>
      <c r="AD44" s="27" t="s">
        <v>41</v>
      </c>
      <c r="AE44" s="28" t="s">
        <v>41</v>
      </c>
      <c r="AF44" s="93" t="s">
        <v>41</v>
      </c>
      <c r="AG44" s="27" t="s">
        <v>41</v>
      </c>
      <c r="AH44" s="27">
        <v>74.38879826419873</v>
      </c>
      <c r="AI44" s="27">
        <v>81.72629764294524</v>
      </c>
      <c r="AJ44" s="94" t="s">
        <v>41</v>
      </c>
      <c r="AK44" s="93" t="s">
        <v>41</v>
      </c>
      <c r="AL44" s="27" t="s">
        <v>41</v>
      </c>
      <c r="AM44" s="27" t="s">
        <v>41</v>
      </c>
      <c r="AN44" s="27">
        <v>88.99642042634034</v>
      </c>
      <c r="AO44" s="94">
        <v>81.42313312376243</v>
      </c>
      <c r="AP44" s="27" t="s">
        <v>41</v>
      </c>
      <c r="AQ44" s="27">
        <v>82.66349416961546</v>
      </c>
      <c r="AR44" s="27">
        <v>90.54597927075045</v>
      </c>
      <c r="AS44" s="27" t="s">
        <v>41</v>
      </c>
      <c r="AT44" s="28" t="s">
        <v>41</v>
      </c>
      <c r="AU44" s="93" t="s">
        <v>41</v>
      </c>
      <c r="AV44" s="27" t="s">
        <v>41</v>
      </c>
      <c r="AW44" s="27">
        <v>85.97263365924694</v>
      </c>
      <c r="AX44" s="27" t="s">
        <v>41</v>
      </c>
      <c r="AY44" s="94" t="s">
        <v>41</v>
      </c>
      <c r="AZ44" s="93">
        <v>86.10948216331512</v>
      </c>
      <c r="BA44" s="27" t="s">
        <v>41</v>
      </c>
      <c r="BB44" s="27" t="s">
        <v>41</v>
      </c>
      <c r="BC44" s="27">
        <v>88.45641948525244</v>
      </c>
      <c r="BD44" s="94" t="s">
        <v>41</v>
      </c>
      <c r="BE44" s="27" t="s">
        <v>41</v>
      </c>
      <c r="BF44" s="27">
        <v>90.04340459735197</v>
      </c>
      <c r="BG44" s="27" t="s">
        <v>41</v>
      </c>
      <c r="BH44" s="27" t="s">
        <v>41</v>
      </c>
      <c r="BI44" s="28" t="s">
        <v>41</v>
      </c>
      <c r="BJ44" s="93" t="s">
        <v>41</v>
      </c>
      <c r="BK44" s="27" t="s">
        <v>41</v>
      </c>
      <c r="BL44" s="27">
        <v>90.92147733188924</v>
      </c>
      <c r="BM44" s="27" t="s">
        <v>41</v>
      </c>
      <c r="BN44" s="94" t="s">
        <v>41</v>
      </c>
      <c r="BO44" s="93">
        <v>91.64929190015002</v>
      </c>
      <c r="BP44" s="27" t="s">
        <v>41</v>
      </c>
      <c r="BQ44" s="27" t="s">
        <v>41</v>
      </c>
      <c r="BR44" s="27" t="s">
        <v>41</v>
      </c>
      <c r="BS44" s="94">
        <v>93.02487154975714</v>
      </c>
      <c r="BT44" s="27" t="s">
        <v>41</v>
      </c>
      <c r="BU44" s="27" t="s">
        <v>41</v>
      </c>
      <c r="BV44" s="27" t="s">
        <v>41</v>
      </c>
      <c r="BW44" s="27" t="s">
        <v>41</v>
      </c>
      <c r="BX44" s="28" t="s">
        <v>41</v>
      </c>
      <c r="BY44" s="93" t="s">
        <v>41</v>
      </c>
      <c r="BZ44" s="27" t="s">
        <v>41</v>
      </c>
      <c r="CA44" s="27" t="s">
        <v>41</v>
      </c>
      <c r="CB44" s="27" t="s">
        <v>41</v>
      </c>
      <c r="CC44" s="94">
        <v>90.74798744775862</v>
      </c>
      <c r="CD44" s="93" t="s">
        <v>41</v>
      </c>
      <c r="CE44" s="27" t="s">
        <v>41</v>
      </c>
      <c r="CF44" s="27" t="s">
        <v>41</v>
      </c>
      <c r="CG44" s="27" t="s">
        <v>41</v>
      </c>
      <c r="CH44" s="94">
        <v>78.23671697190005</v>
      </c>
      <c r="CI44" s="27">
        <v>94.0047259122774</v>
      </c>
      <c r="CJ44" s="27">
        <v>77.79308958056097</v>
      </c>
      <c r="CK44" s="27" t="s">
        <v>41</v>
      </c>
      <c r="CL44" s="27" t="s">
        <v>41</v>
      </c>
      <c r="CM44" s="28" t="s">
        <v>41</v>
      </c>
      <c r="CN44" s="18">
        <v>4</v>
      </c>
      <c r="CO44" s="105">
        <f t="shared" si="8"/>
        <v>0</v>
      </c>
      <c r="CP44" s="117">
        <f t="shared" si="9"/>
        <v>3</v>
      </c>
      <c r="CQ44" s="105">
        <f t="shared" si="10"/>
        <v>0</v>
      </c>
      <c r="CR44" s="117">
        <f t="shared" si="11"/>
        <v>0</v>
      </c>
      <c r="CS44" s="105">
        <f t="shared" si="12"/>
        <v>0</v>
      </c>
      <c r="CT44" s="117">
        <f t="shared" si="13"/>
        <v>0</v>
      </c>
      <c r="CU44" s="105">
        <f t="shared" si="14"/>
        <v>2</v>
      </c>
      <c r="CV44" s="117">
        <f t="shared" si="15"/>
        <v>2</v>
      </c>
      <c r="CW44" s="105">
        <f t="shared" si="16"/>
        <v>2</v>
      </c>
      <c r="CX44" s="117">
        <f t="shared" si="17"/>
        <v>1</v>
      </c>
      <c r="CY44" s="105">
        <f t="shared" si="18"/>
        <v>2</v>
      </c>
      <c r="CZ44" s="117">
        <f t="shared" si="19"/>
        <v>1</v>
      </c>
      <c r="DA44" s="105">
        <f t="shared" si="20"/>
        <v>1</v>
      </c>
      <c r="DB44" s="117">
        <f t="shared" si="21"/>
        <v>2</v>
      </c>
      <c r="DC44" s="105">
        <f t="shared" si="22"/>
        <v>0</v>
      </c>
      <c r="DD44" s="117">
        <f t="shared" si="23"/>
        <v>1</v>
      </c>
      <c r="DE44" s="105">
        <f t="shared" si="24"/>
        <v>1</v>
      </c>
      <c r="DF44" s="117">
        <f t="shared" si="25"/>
        <v>2</v>
      </c>
      <c r="DH44" s="104">
        <f t="shared" si="2"/>
        <v>3</v>
      </c>
      <c r="DI44" s="105">
        <f t="shared" si="3"/>
        <v>0</v>
      </c>
      <c r="DJ44" s="105">
        <f t="shared" si="4"/>
        <v>6</v>
      </c>
      <c r="DK44" s="105">
        <f t="shared" si="5"/>
        <v>4</v>
      </c>
      <c r="DL44" s="105">
        <f t="shared" si="6"/>
        <v>3</v>
      </c>
      <c r="DM44" s="106">
        <f t="shared" si="7"/>
        <v>4</v>
      </c>
      <c r="DO44" s="104">
        <f t="shared" si="26"/>
        <v>3</v>
      </c>
      <c r="DP44" s="111">
        <f t="shared" si="27"/>
        <v>10</v>
      </c>
      <c r="DQ44" s="106">
        <f t="shared" si="28"/>
        <v>7</v>
      </c>
    </row>
    <row r="45" spans="1:121" ht="12.75">
      <c r="A45" s="18">
        <v>3</v>
      </c>
      <c r="B45" s="90" t="s">
        <v>41</v>
      </c>
      <c r="C45" s="20" t="s">
        <v>41</v>
      </c>
      <c r="D45" s="20" t="s">
        <v>41</v>
      </c>
      <c r="E45" s="20" t="s">
        <v>41</v>
      </c>
      <c r="F45" s="91" t="s">
        <v>41</v>
      </c>
      <c r="G45" s="90" t="s">
        <v>41</v>
      </c>
      <c r="H45" s="20" t="s">
        <v>41</v>
      </c>
      <c r="I45" s="20" t="s">
        <v>41</v>
      </c>
      <c r="J45" s="20" t="s">
        <v>41</v>
      </c>
      <c r="K45" s="91" t="s">
        <v>41</v>
      </c>
      <c r="L45" s="20" t="s">
        <v>41</v>
      </c>
      <c r="M45" s="20" t="s">
        <v>41</v>
      </c>
      <c r="N45" s="20" t="s">
        <v>41</v>
      </c>
      <c r="O45" s="20" t="s">
        <v>41</v>
      </c>
      <c r="P45" s="21">
        <v>78.19907297338648</v>
      </c>
      <c r="Q45" s="90" t="s">
        <v>41</v>
      </c>
      <c r="R45" s="20" t="s">
        <v>41</v>
      </c>
      <c r="S45" s="20" t="s">
        <v>41</v>
      </c>
      <c r="T45" s="20" t="s">
        <v>41</v>
      </c>
      <c r="U45" s="91">
        <v>89.81229346973055</v>
      </c>
      <c r="V45" s="90" t="s">
        <v>41</v>
      </c>
      <c r="W45" s="20" t="s">
        <v>41</v>
      </c>
      <c r="X45" s="20">
        <v>89.04729949049171</v>
      </c>
      <c r="Y45" s="20" t="s">
        <v>41</v>
      </c>
      <c r="Z45" s="91" t="s">
        <v>41</v>
      </c>
      <c r="AA45" s="20" t="s">
        <v>41</v>
      </c>
      <c r="AB45" s="20" t="s">
        <v>41</v>
      </c>
      <c r="AC45" s="20" t="s">
        <v>41</v>
      </c>
      <c r="AD45" s="20" t="s">
        <v>41</v>
      </c>
      <c r="AE45" s="21">
        <v>90.0937667510894</v>
      </c>
      <c r="AF45" s="90" t="s">
        <v>41</v>
      </c>
      <c r="AG45" s="20" t="s">
        <v>41</v>
      </c>
      <c r="AH45" s="20" t="s">
        <v>41</v>
      </c>
      <c r="AI45" s="20" t="s">
        <v>41</v>
      </c>
      <c r="AJ45" s="91" t="s">
        <v>41</v>
      </c>
      <c r="AK45" s="90">
        <v>80.41189553094587</v>
      </c>
      <c r="AL45" s="20">
        <v>87.46898955777675</v>
      </c>
      <c r="AM45" s="20" t="s">
        <v>41</v>
      </c>
      <c r="AN45" s="20" t="s">
        <v>41</v>
      </c>
      <c r="AO45" s="91" t="s">
        <v>41</v>
      </c>
      <c r="AP45" s="20" t="s">
        <v>41</v>
      </c>
      <c r="AQ45" s="20" t="s">
        <v>41</v>
      </c>
      <c r="AR45" s="20" t="s">
        <v>41</v>
      </c>
      <c r="AS45" s="20" t="s">
        <v>41</v>
      </c>
      <c r="AT45" s="21" t="s">
        <v>41</v>
      </c>
      <c r="AU45" s="90">
        <v>85.63123668855934</v>
      </c>
      <c r="AV45" s="20" t="s">
        <v>41</v>
      </c>
      <c r="AW45" s="20" t="s">
        <v>41</v>
      </c>
      <c r="AX45" s="20">
        <v>84.1281006644851</v>
      </c>
      <c r="AY45" s="91">
        <v>83.72107676415456</v>
      </c>
      <c r="AZ45" s="90" t="s">
        <v>41</v>
      </c>
      <c r="BA45" s="20">
        <v>88.09751027216703</v>
      </c>
      <c r="BB45" s="20" t="s">
        <v>41</v>
      </c>
      <c r="BC45" s="20" t="s">
        <v>41</v>
      </c>
      <c r="BD45" s="91" t="s">
        <v>41</v>
      </c>
      <c r="BE45" s="20" t="s">
        <v>41</v>
      </c>
      <c r="BF45" s="20" t="s">
        <v>41</v>
      </c>
      <c r="BG45" s="20" t="s">
        <v>41</v>
      </c>
      <c r="BH45" s="20" t="s">
        <v>41</v>
      </c>
      <c r="BI45" s="21" t="s">
        <v>41</v>
      </c>
      <c r="BJ45" s="90">
        <v>88.57532605118419</v>
      </c>
      <c r="BK45" s="20">
        <v>78.17007552367963</v>
      </c>
      <c r="BL45" s="20" t="s">
        <v>41</v>
      </c>
      <c r="BM45" s="20" t="s">
        <v>41</v>
      </c>
      <c r="BN45" s="91" t="s">
        <v>41</v>
      </c>
      <c r="BO45" s="90" t="s">
        <v>41</v>
      </c>
      <c r="BP45" s="20">
        <v>89.06655092936558</v>
      </c>
      <c r="BQ45" s="20">
        <v>88.23527709259974</v>
      </c>
      <c r="BR45" s="20" t="s">
        <v>41</v>
      </c>
      <c r="BS45" s="91" t="s">
        <v>41</v>
      </c>
      <c r="BT45" s="20">
        <v>84.96708264402773</v>
      </c>
      <c r="BU45" s="20" t="s">
        <v>41</v>
      </c>
      <c r="BV45" s="20" t="s">
        <v>41</v>
      </c>
      <c r="BW45" s="20">
        <v>83.83428662616306</v>
      </c>
      <c r="BX45" s="21" t="s">
        <v>41</v>
      </c>
      <c r="BY45" s="90" t="s">
        <v>41</v>
      </c>
      <c r="BZ45" s="20">
        <v>88.9044955933972</v>
      </c>
      <c r="CA45" s="20" t="s">
        <v>41</v>
      </c>
      <c r="CB45" s="20" t="s">
        <v>41</v>
      </c>
      <c r="CC45" s="91" t="s">
        <v>41</v>
      </c>
      <c r="CD45" s="90" t="s">
        <v>41</v>
      </c>
      <c r="CE45" s="20" t="s">
        <v>41</v>
      </c>
      <c r="CF45" s="20">
        <v>75.71802901734252</v>
      </c>
      <c r="CG45" s="20" t="s">
        <v>41</v>
      </c>
      <c r="CH45" s="91" t="s">
        <v>41</v>
      </c>
      <c r="CI45" s="20">
        <v>94.0047259122774</v>
      </c>
      <c r="CJ45" s="20">
        <v>77.79308958056097</v>
      </c>
      <c r="CK45" s="20" t="s">
        <v>41</v>
      </c>
      <c r="CL45" s="20" t="s">
        <v>41</v>
      </c>
      <c r="CM45" s="21" t="s">
        <v>41</v>
      </c>
      <c r="CN45" s="18">
        <v>3</v>
      </c>
      <c r="CO45" s="105">
        <f t="shared" si="8"/>
        <v>0</v>
      </c>
      <c r="CP45" s="117">
        <f t="shared" si="9"/>
        <v>0</v>
      </c>
      <c r="CQ45" s="105">
        <f t="shared" si="10"/>
        <v>1</v>
      </c>
      <c r="CR45" s="117">
        <f t="shared" si="11"/>
        <v>1</v>
      </c>
      <c r="CS45" s="105">
        <f t="shared" si="12"/>
        <v>1</v>
      </c>
      <c r="CT45" s="117">
        <f t="shared" si="13"/>
        <v>1</v>
      </c>
      <c r="CU45" s="105">
        <f t="shared" si="14"/>
        <v>0</v>
      </c>
      <c r="CV45" s="117">
        <f t="shared" si="15"/>
        <v>2</v>
      </c>
      <c r="CW45" s="105">
        <f t="shared" si="16"/>
        <v>0</v>
      </c>
      <c r="CX45" s="117">
        <f t="shared" si="17"/>
        <v>3</v>
      </c>
      <c r="CY45" s="105">
        <f t="shared" si="18"/>
        <v>1</v>
      </c>
      <c r="CZ45" s="117">
        <f t="shared" si="19"/>
        <v>0</v>
      </c>
      <c r="DA45" s="105">
        <f t="shared" si="20"/>
        <v>2</v>
      </c>
      <c r="DB45" s="117">
        <f t="shared" si="21"/>
        <v>2</v>
      </c>
      <c r="DC45" s="105">
        <f t="shared" si="22"/>
        <v>2</v>
      </c>
      <c r="DD45" s="117">
        <f t="shared" si="23"/>
        <v>1</v>
      </c>
      <c r="DE45" s="105">
        <f t="shared" si="24"/>
        <v>1</v>
      </c>
      <c r="DF45" s="117">
        <f t="shared" si="25"/>
        <v>2</v>
      </c>
      <c r="DH45" s="104">
        <f t="shared" si="2"/>
        <v>1</v>
      </c>
      <c r="DI45" s="105">
        <f t="shared" si="3"/>
        <v>3</v>
      </c>
      <c r="DJ45" s="105">
        <f t="shared" si="4"/>
        <v>2</v>
      </c>
      <c r="DK45" s="105">
        <f t="shared" si="5"/>
        <v>4</v>
      </c>
      <c r="DL45" s="105">
        <f t="shared" si="6"/>
        <v>6</v>
      </c>
      <c r="DM45" s="106">
        <f t="shared" si="7"/>
        <v>4</v>
      </c>
      <c r="DO45" s="104">
        <f t="shared" si="26"/>
        <v>4</v>
      </c>
      <c r="DP45" s="111">
        <f t="shared" si="27"/>
        <v>6</v>
      </c>
      <c r="DQ45" s="106">
        <f t="shared" si="28"/>
        <v>10</v>
      </c>
    </row>
    <row r="46" spans="1:121" ht="12.75">
      <c r="A46" s="18">
        <v>2</v>
      </c>
      <c r="B46" s="88" t="s">
        <v>41</v>
      </c>
      <c r="C46" s="23" t="s">
        <v>41</v>
      </c>
      <c r="D46" s="23" t="s">
        <v>41</v>
      </c>
      <c r="E46" s="23" t="s">
        <v>41</v>
      </c>
      <c r="F46" s="92" t="s">
        <v>41</v>
      </c>
      <c r="G46" s="88">
        <v>80.56375925540685</v>
      </c>
      <c r="H46" s="23">
        <v>89.48520807948725</v>
      </c>
      <c r="I46" s="23" t="s">
        <v>41</v>
      </c>
      <c r="J46" s="23" t="s">
        <v>41</v>
      </c>
      <c r="K46" s="92">
        <v>83.52007744988295</v>
      </c>
      <c r="L46" s="23" t="s">
        <v>41</v>
      </c>
      <c r="M46" s="23" t="s">
        <v>41</v>
      </c>
      <c r="N46" s="23" t="s">
        <v>41</v>
      </c>
      <c r="O46" s="23" t="s">
        <v>41</v>
      </c>
      <c r="P46" s="24">
        <v>78.19907297338648</v>
      </c>
      <c r="Q46" s="88" t="s">
        <v>41</v>
      </c>
      <c r="R46" s="23" t="s">
        <v>41</v>
      </c>
      <c r="S46" s="23" t="s">
        <v>41</v>
      </c>
      <c r="T46" s="23" t="s">
        <v>41</v>
      </c>
      <c r="U46" s="92" t="s">
        <v>41</v>
      </c>
      <c r="V46" s="88">
        <v>84.29541538849318</v>
      </c>
      <c r="W46" s="23">
        <v>88.37501337335434</v>
      </c>
      <c r="X46" s="23">
        <v>89.04729949049171</v>
      </c>
      <c r="Y46" s="23" t="s">
        <v>41</v>
      </c>
      <c r="Z46" s="92" t="s">
        <v>41</v>
      </c>
      <c r="AA46" s="23" t="s">
        <v>41</v>
      </c>
      <c r="AB46" s="23" t="s">
        <v>41</v>
      </c>
      <c r="AC46" s="23" t="s">
        <v>41</v>
      </c>
      <c r="AD46" s="23" t="s">
        <v>41</v>
      </c>
      <c r="AE46" s="24">
        <v>90.0937667510894</v>
      </c>
      <c r="AF46" s="88" t="s">
        <v>41</v>
      </c>
      <c r="AG46" s="23" t="s">
        <v>41</v>
      </c>
      <c r="AH46" s="23" t="s">
        <v>41</v>
      </c>
      <c r="AI46" s="23" t="s">
        <v>41</v>
      </c>
      <c r="AJ46" s="92">
        <v>76.07658767412772</v>
      </c>
      <c r="AK46" s="88" t="s">
        <v>41</v>
      </c>
      <c r="AL46" s="23" t="s">
        <v>41</v>
      </c>
      <c r="AM46" s="23" t="s">
        <v>41</v>
      </c>
      <c r="AN46" s="23" t="s">
        <v>41</v>
      </c>
      <c r="AO46" s="92">
        <v>81.42313312376243</v>
      </c>
      <c r="AP46" s="23" t="s">
        <v>41</v>
      </c>
      <c r="AQ46" s="23" t="s">
        <v>41</v>
      </c>
      <c r="AR46" s="23" t="s">
        <v>41</v>
      </c>
      <c r="AS46" s="23" t="s">
        <v>41</v>
      </c>
      <c r="AT46" s="24" t="s">
        <v>41</v>
      </c>
      <c r="AU46" s="88" t="s">
        <v>41</v>
      </c>
      <c r="AV46" s="23" t="s">
        <v>41</v>
      </c>
      <c r="AW46" s="23">
        <v>85.97263365924694</v>
      </c>
      <c r="AX46" s="23">
        <v>84.1281006644851</v>
      </c>
      <c r="AY46" s="92" t="s">
        <v>41</v>
      </c>
      <c r="AZ46" s="88" t="s">
        <v>41</v>
      </c>
      <c r="BA46" s="23" t="s">
        <v>41</v>
      </c>
      <c r="BB46" s="23">
        <v>83.58303284561866</v>
      </c>
      <c r="BC46" s="23" t="s">
        <v>41</v>
      </c>
      <c r="BD46" s="92" t="s">
        <v>41</v>
      </c>
      <c r="BE46" s="23" t="s">
        <v>41</v>
      </c>
      <c r="BF46" s="23" t="s">
        <v>41</v>
      </c>
      <c r="BG46" s="23" t="s">
        <v>41</v>
      </c>
      <c r="BH46" s="23">
        <v>86.23377578223116</v>
      </c>
      <c r="BI46" s="24" t="s">
        <v>41</v>
      </c>
      <c r="BJ46" s="88" t="s">
        <v>41</v>
      </c>
      <c r="BK46" s="23" t="s">
        <v>41</v>
      </c>
      <c r="BL46" s="23">
        <v>90.92147733188924</v>
      </c>
      <c r="BM46" s="23" t="s">
        <v>41</v>
      </c>
      <c r="BN46" s="92" t="s">
        <v>41</v>
      </c>
      <c r="BO46" s="88" t="s">
        <v>41</v>
      </c>
      <c r="BP46" s="23" t="s">
        <v>41</v>
      </c>
      <c r="BQ46" s="23" t="s">
        <v>41</v>
      </c>
      <c r="BR46" s="23" t="s">
        <v>41</v>
      </c>
      <c r="BS46" s="92">
        <v>93.02487154975714</v>
      </c>
      <c r="BT46" s="23" t="s">
        <v>41</v>
      </c>
      <c r="BU46" s="23">
        <v>87.72049389503623</v>
      </c>
      <c r="BV46" s="23" t="s">
        <v>41</v>
      </c>
      <c r="BW46" s="23">
        <v>83.83428662616306</v>
      </c>
      <c r="BX46" s="24" t="s">
        <v>41</v>
      </c>
      <c r="BY46" s="88" t="s">
        <v>41</v>
      </c>
      <c r="BZ46" s="23" t="s">
        <v>41</v>
      </c>
      <c r="CA46" s="23">
        <v>80.53059619844517</v>
      </c>
      <c r="CB46" s="23" t="s">
        <v>41</v>
      </c>
      <c r="CC46" s="92" t="s">
        <v>41</v>
      </c>
      <c r="CD46" s="88" t="s">
        <v>41</v>
      </c>
      <c r="CE46" s="23" t="s">
        <v>41</v>
      </c>
      <c r="CF46" s="23" t="s">
        <v>41</v>
      </c>
      <c r="CG46" s="23" t="s">
        <v>41</v>
      </c>
      <c r="CH46" s="92" t="s">
        <v>41</v>
      </c>
      <c r="CI46" s="23">
        <v>94.0047259122774</v>
      </c>
      <c r="CJ46" s="23" t="s">
        <v>41</v>
      </c>
      <c r="CK46" s="23" t="s">
        <v>41</v>
      </c>
      <c r="CL46" s="23" t="s">
        <v>41</v>
      </c>
      <c r="CM46" s="24" t="s">
        <v>41</v>
      </c>
      <c r="CN46" s="18">
        <v>2</v>
      </c>
      <c r="CO46" s="105">
        <f t="shared" si="8"/>
        <v>0</v>
      </c>
      <c r="CP46" s="117">
        <f t="shared" si="9"/>
        <v>3</v>
      </c>
      <c r="CQ46" s="105">
        <f t="shared" si="10"/>
        <v>1</v>
      </c>
      <c r="CR46" s="117">
        <f t="shared" si="11"/>
        <v>0</v>
      </c>
      <c r="CS46" s="105">
        <f t="shared" si="12"/>
        <v>3</v>
      </c>
      <c r="CT46" s="117">
        <f t="shared" si="13"/>
        <v>1</v>
      </c>
      <c r="CU46" s="105">
        <f t="shared" si="14"/>
        <v>1</v>
      </c>
      <c r="CV46" s="117">
        <f t="shared" si="15"/>
        <v>1</v>
      </c>
      <c r="CW46" s="105">
        <f t="shared" si="16"/>
        <v>0</v>
      </c>
      <c r="CX46" s="117">
        <f t="shared" si="17"/>
        <v>2</v>
      </c>
      <c r="CY46" s="105">
        <f t="shared" si="18"/>
        <v>1</v>
      </c>
      <c r="CZ46" s="117">
        <f t="shared" si="19"/>
        <v>1</v>
      </c>
      <c r="DA46" s="105">
        <f t="shared" si="20"/>
        <v>1</v>
      </c>
      <c r="DB46" s="117">
        <f t="shared" si="21"/>
        <v>1</v>
      </c>
      <c r="DC46" s="105">
        <f t="shared" si="22"/>
        <v>2</v>
      </c>
      <c r="DD46" s="117">
        <f t="shared" si="23"/>
        <v>1</v>
      </c>
      <c r="DE46" s="105">
        <f t="shared" si="24"/>
        <v>0</v>
      </c>
      <c r="DF46" s="117">
        <f t="shared" si="25"/>
        <v>1</v>
      </c>
      <c r="DH46" s="104">
        <f t="shared" si="2"/>
        <v>4</v>
      </c>
      <c r="DI46" s="105">
        <f t="shared" si="3"/>
        <v>4</v>
      </c>
      <c r="DJ46" s="105">
        <f t="shared" si="4"/>
        <v>2</v>
      </c>
      <c r="DK46" s="105">
        <f t="shared" si="5"/>
        <v>4</v>
      </c>
      <c r="DL46" s="105">
        <f t="shared" si="6"/>
        <v>4</v>
      </c>
      <c r="DM46" s="106">
        <f t="shared" si="7"/>
        <v>2</v>
      </c>
      <c r="DO46" s="104">
        <f t="shared" si="26"/>
        <v>8</v>
      </c>
      <c r="DP46" s="111">
        <f t="shared" si="27"/>
        <v>6</v>
      </c>
      <c r="DQ46" s="106">
        <f t="shared" si="28"/>
        <v>6</v>
      </c>
    </row>
    <row r="47" spans="1:121" ht="12.75">
      <c r="A47" s="18">
        <v>1</v>
      </c>
      <c r="B47" s="88">
        <v>84.00006593118721</v>
      </c>
      <c r="C47" s="23" t="s">
        <v>41</v>
      </c>
      <c r="D47" s="23" t="s">
        <v>41</v>
      </c>
      <c r="E47" s="23" t="s">
        <v>41</v>
      </c>
      <c r="F47" s="92" t="s">
        <v>41</v>
      </c>
      <c r="G47" s="88">
        <v>80.56375925540685</v>
      </c>
      <c r="H47" s="23" t="s">
        <v>41</v>
      </c>
      <c r="I47" s="23" t="s">
        <v>41</v>
      </c>
      <c r="J47" s="23">
        <v>88.57818173012681</v>
      </c>
      <c r="K47" s="92" t="s">
        <v>41</v>
      </c>
      <c r="L47" s="23" t="s">
        <v>41</v>
      </c>
      <c r="M47" s="23" t="s">
        <v>41</v>
      </c>
      <c r="N47" s="23" t="s">
        <v>41</v>
      </c>
      <c r="O47" s="23" t="s">
        <v>41</v>
      </c>
      <c r="P47" s="24" t="s">
        <v>41</v>
      </c>
      <c r="Q47" s="88" t="s">
        <v>41</v>
      </c>
      <c r="R47" s="23" t="s">
        <v>41</v>
      </c>
      <c r="S47" s="23" t="s">
        <v>41</v>
      </c>
      <c r="T47" s="23" t="s">
        <v>41</v>
      </c>
      <c r="U47" s="92" t="s">
        <v>41</v>
      </c>
      <c r="V47" s="88">
        <v>84.29541538849318</v>
      </c>
      <c r="W47" s="23" t="s">
        <v>41</v>
      </c>
      <c r="X47" s="23" t="s">
        <v>41</v>
      </c>
      <c r="Y47" s="23" t="s">
        <v>41</v>
      </c>
      <c r="Z47" s="92" t="s">
        <v>41</v>
      </c>
      <c r="AA47" s="23" t="s">
        <v>41</v>
      </c>
      <c r="AB47" s="23" t="s">
        <v>41</v>
      </c>
      <c r="AC47" s="23" t="s">
        <v>41</v>
      </c>
      <c r="AD47" s="23" t="s">
        <v>41</v>
      </c>
      <c r="AE47" s="24" t="s">
        <v>41</v>
      </c>
      <c r="AF47" s="88" t="s">
        <v>41</v>
      </c>
      <c r="AG47" s="23" t="s">
        <v>41</v>
      </c>
      <c r="AH47" s="23" t="s">
        <v>41</v>
      </c>
      <c r="AI47" s="23" t="s">
        <v>41</v>
      </c>
      <c r="AJ47" s="92" t="s">
        <v>41</v>
      </c>
      <c r="AK47" s="88" t="s">
        <v>41</v>
      </c>
      <c r="AL47" s="23">
        <v>87.46898955777675</v>
      </c>
      <c r="AM47" s="23" t="s">
        <v>41</v>
      </c>
      <c r="AN47" s="23">
        <v>88.99642042634034</v>
      </c>
      <c r="AO47" s="92">
        <v>81.42313312376243</v>
      </c>
      <c r="AP47" s="23">
        <v>90.73835662388294</v>
      </c>
      <c r="AQ47" s="23" t="s">
        <v>41</v>
      </c>
      <c r="AR47" s="23">
        <v>90.54597927075045</v>
      </c>
      <c r="AS47" s="23" t="s">
        <v>41</v>
      </c>
      <c r="AT47" s="24" t="s">
        <v>41</v>
      </c>
      <c r="AU47" s="88" t="s">
        <v>41</v>
      </c>
      <c r="AV47" s="23" t="s">
        <v>41</v>
      </c>
      <c r="AW47" s="23" t="s">
        <v>41</v>
      </c>
      <c r="AX47" s="23">
        <v>84.1281006644851</v>
      </c>
      <c r="AY47" s="92">
        <v>83.72107676415456</v>
      </c>
      <c r="AZ47" s="88" t="s">
        <v>41</v>
      </c>
      <c r="BA47" s="23" t="s">
        <v>41</v>
      </c>
      <c r="BB47" s="23" t="s">
        <v>41</v>
      </c>
      <c r="BC47" s="23" t="s">
        <v>41</v>
      </c>
      <c r="BD47" s="92" t="s">
        <v>41</v>
      </c>
      <c r="BE47" s="23" t="s">
        <v>41</v>
      </c>
      <c r="BF47" s="23" t="s">
        <v>41</v>
      </c>
      <c r="BG47" s="23">
        <v>84.71514722246988</v>
      </c>
      <c r="BH47" s="23" t="s">
        <v>41</v>
      </c>
      <c r="BI47" s="24" t="s">
        <v>41</v>
      </c>
      <c r="BJ47" s="88" t="s">
        <v>41</v>
      </c>
      <c r="BK47" s="23" t="s">
        <v>41</v>
      </c>
      <c r="BL47" s="23">
        <v>90.92147733188924</v>
      </c>
      <c r="BM47" s="23">
        <v>89.66870288369144</v>
      </c>
      <c r="BN47" s="92" t="s">
        <v>41</v>
      </c>
      <c r="BO47" s="88">
        <v>91.64929190015002</v>
      </c>
      <c r="BP47" s="23" t="s">
        <v>41</v>
      </c>
      <c r="BQ47" s="23" t="s">
        <v>41</v>
      </c>
      <c r="BR47" s="23" t="s">
        <v>41</v>
      </c>
      <c r="BS47" s="92">
        <v>93.02487154975714</v>
      </c>
      <c r="BT47" s="23" t="s">
        <v>41</v>
      </c>
      <c r="BU47" s="23" t="s">
        <v>41</v>
      </c>
      <c r="BV47" s="23" t="s">
        <v>41</v>
      </c>
      <c r="BW47" s="23" t="s">
        <v>41</v>
      </c>
      <c r="BX47" s="24" t="s">
        <v>41</v>
      </c>
      <c r="BY47" s="88" t="s">
        <v>41</v>
      </c>
      <c r="BZ47" s="23">
        <v>88.9044955933972</v>
      </c>
      <c r="CA47" s="23">
        <v>80.53059619844517</v>
      </c>
      <c r="CB47" s="23">
        <v>93.45118670633545</v>
      </c>
      <c r="CC47" s="92" t="s">
        <v>41</v>
      </c>
      <c r="CD47" s="88" t="s">
        <v>41</v>
      </c>
      <c r="CE47" s="23" t="s">
        <v>41</v>
      </c>
      <c r="CF47" s="23" t="s">
        <v>41</v>
      </c>
      <c r="CG47" s="23" t="s">
        <v>41</v>
      </c>
      <c r="CH47" s="92" t="s">
        <v>41</v>
      </c>
      <c r="CI47" s="23" t="s">
        <v>41</v>
      </c>
      <c r="CJ47" s="23" t="s">
        <v>41</v>
      </c>
      <c r="CK47" s="23" t="s">
        <v>41</v>
      </c>
      <c r="CL47" s="23">
        <v>82.81314479655441</v>
      </c>
      <c r="CM47" s="24" t="s">
        <v>41</v>
      </c>
      <c r="CN47" s="18">
        <v>1</v>
      </c>
      <c r="CO47" s="105">
        <f t="shared" si="8"/>
        <v>1</v>
      </c>
      <c r="CP47" s="117">
        <f t="shared" si="9"/>
        <v>2</v>
      </c>
      <c r="CQ47" s="105">
        <f t="shared" si="10"/>
        <v>0</v>
      </c>
      <c r="CR47" s="117">
        <f t="shared" si="11"/>
        <v>0</v>
      </c>
      <c r="CS47" s="105">
        <f t="shared" si="12"/>
        <v>1</v>
      </c>
      <c r="CT47" s="117">
        <f t="shared" si="13"/>
        <v>0</v>
      </c>
      <c r="CU47" s="105">
        <f t="shared" si="14"/>
        <v>0</v>
      </c>
      <c r="CV47" s="117">
        <f t="shared" si="15"/>
        <v>3</v>
      </c>
      <c r="CW47" s="105">
        <f t="shared" si="16"/>
        <v>2</v>
      </c>
      <c r="CX47" s="117">
        <f t="shared" si="17"/>
        <v>2</v>
      </c>
      <c r="CY47" s="105">
        <f t="shared" si="18"/>
        <v>0</v>
      </c>
      <c r="CZ47" s="117">
        <f t="shared" si="19"/>
        <v>1</v>
      </c>
      <c r="DA47" s="105">
        <f t="shared" si="20"/>
        <v>2</v>
      </c>
      <c r="DB47" s="117">
        <f t="shared" si="21"/>
        <v>2</v>
      </c>
      <c r="DC47" s="105">
        <f t="shared" si="22"/>
        <v>0</v>
      </c>
      <c r="DD47" s="117">
        <f t="shared" si="23"/>
        <v>3</v>
      </c>
      <c r="DE47" s="105">
        <f t="shared" si="24"/>
        <v>0</v>
      </c>
      <c r="DF47" s="117">
        <f t="shared" si="25"/>
        <v>1</v>
      </c>
      <c r="DH47" s="104">
        <f t="shared" si="2"/>
        <v>3</v>
      </c>
      <c r="DI47" s="105">
        <f t="shared" si="3"/>
        <v>1</v>
      </c>
      <c r="DJ47" s="105">
        <f t="shared" si="4"/>
        <v>5</v>
      </c>
      <c r="DK47" s="105">
        <f t="shared" si="5"/>
        <v>3</v>
      </c>
      <c r="DL47" s="105">
        <f t="shared" si="6"/>
        <v>4</v>
      </c>
      <c r="DM47" s="106">
        <f t="shared" si="7"/>
        <v>4</v>
      </c>
      <c r="DO47" s="104">
        <f t="shared" si="26"/>
        <v>4</v>
      </c>
      <c r="DP47" s="111">
        <f t="shared" si="27"/>
        <v>8</v>
      </c>
      <c r="DQ47" s="106">
        <f t="shared" si="28"/>
        <v>8</v>
      </c>
    </row>
    <row r="48" spans="1:121" ht="13.5" thickBot="1">
      <c r="A48" s="30">
        <v>0</v>
      </c>
      <c r="B48" s="93" t="s">
        <v>41</v>
      </c>
      <c r="C48" s="27" t="s">
        <v>41</v>
      </c>
      <c r="D48" s="27" t="s">
        <v>41</v>
      </c>
      <c r="E48" s="27" t="s">
        <v>41</v>
      </c>
      <c r="F48" s="94" t="s">
        <v>41</v>
      </c>
      <c r="G48" s="93" t="s">
        <v>41</v>
      </c>
      <c r="H48" s="27" t="s">
        <v>41</v>
      </c>
      <c r="I48" s="27" t="s">
        <v>41</v>
      </c>
      <c r="J48" s="27" t="s">
        <v>41</v>
      </c>
      <c r="K48" s="94" t="s">
        <v>41</v>
      </c>
      <c r="L48" s="27">
        <v>87.78137966787851</v>
      </c>
      <c r="M48" s="27" t="s">
        <v>41</v>
      </c>
      <c r="N48" s="27" t="s">
        <v>41</v>
      </c>
      <c r="O48" s="27" t="s">
        <v>41</v>
      </c>
      <c r="P48" s="28" t="s">
        <v>41</v>
      </c>
      <c r="Q48" s="93" t="s">
        <v>41</v>
      </c>
      <c r="R48" s="27" t="s">
        <v>41</v>
      </c>
      <c r="S48" s="27" t="s">
        <v>41</v>
      </c>
      <c r="T48" s="27" t="s">
        <v>41</v>
      </c>
      <c r="U48" s="94" t="s">
        <v>41</v>
      </c>
      <c r="V48" s="93" t="s">
        <v>41</v>
      </c>
      <c r="W48" s="27">
        <v>88.37501337335434</v>
      </c>
      <c r="X48" s="27" t="s">
        <v>41</v>
      </c>
      <c r="Y48" s="27" t="s">
        <v>41</v>
      </c>
      <c r="Z48" s="94" t="s">
        <v>41</v>
      </c>
      <c r="AA48" s="27" t="s">
        <v>41</v>
      </c>
      <c r="AB48" s="27" t="s">
        <v>41</v>
      </c>
      <c r="AC48" s="27">
        <v>87.2001792194584</v>
      </c>
      <c r="AD48" s="27" t="s">
        <v>41</v>
      </c>
      <c r="AE48" s="28">
        <v>90.0937667510894</v>
      </c>
      <c r="AF48" s="93" t="s">
        <v>41</v>
      </c>
      <c r="AG48" s="27">
        <v>85.0457039887818</v>
      </c>
      <c r="AH48" s="27">
        <v>74.38879826419873</v>
      </c>
      <c r="AI48" s="27" t="s">
        <v>41</v>
      </c>
      <c r="AJ48" s="94" t="s">
        <v>41</v>
      </c>
      <c r="AK48" s="93">
        <v>80.41189553094587</v>
      </c>
      <c r="AL48" s="27" t="s">
        <v>41</v>
      </c>
      <c r="AM48" s="27" t="s">
        <v>41</v>
      </c>
      <c r="AN48" s="27" t="s">
        <v>41</v>
      </c>
      <c r="AO48" s="94" t="s">
        <v>41</v>
      </c>
      <c r="AP48" s="27">
        <v>90.73835662388294</v>
      </c>
      <c r="AQ48" s="27" t="s">
        <v>41</v>
      </c>
      <c r="AR48" s="27" t="s">
        <v>41</v>
      </c>
      <c r="AS48" s="27" t="s">
        <v>41</v>
      </c>
      <c r="AT48" s="28" t="s">
        <v>41</v>
      </c>
      <c r="AU48" s="93" t="s">
        <v>41</v>
      </c>
      <c r="AV48" s="27">
        <v>84.5322872948731</v>
      </c>
      <c r="AW48" s="27" t="s">
        <v>41</v>
      </c>
      <c r="AX48" s="27" t="s">
        <v>41</v>
      </c>
      <c r="AY48" s="94" t="s">
        <v>41</v>
      </c>
      <c r="AZ48" s="93" t="s">
        <v>41</v>
      </c>
      <c r="BA48" s="27" t="s">
        <v>41</v>
      </c>
      <c r="BB48" s="27" t="s">
        <v>41</v>
      </c>
      <c r="BC48" s="27">
        <v>88.45641948525244</v>
      </c>
      <c r="BD48" s="94" t="s">
        <v>41</v>
      </c>
      <c r="BE48" s="27" t="s">
        <v>41</v>
      </c>
      <c r="BF48" s="27">
        <v>90.04340459735197</v>
      </c>
      <c r="BG48" s="27" t="s">
        <v>41</v>
      </c>
      <c r="BH48" s="27" t="s">
        <v>41</v>
      </c>
      <c r="BI48" s="28" t="s">
        <v>41</v>
      </c>
      <c r="BJ48" s="93" t="s">
        <v>41</v>
      </c>
      <c r="BK48" s="27" t="s">
        <v>41</v>
      </c>
      <c r="BL48" s="27">
        <v>90.92147733188924</v>
      </c>
      <c r="BM48" s="27" t="s">
        <v>41</v>
      </c>
      <c r="BN48" s="94">
        <v>82.7086094408177</v>
      </c>
      <c r="BO48" s="93">
        <v>91.64929190015002</v>
      </c>
      <c r="BP48" s="27" t="s">
        <v>41</v>
      </c>
      <c r="BQ48" s="27" t="s">
        <v>41</v>
      </c>
      <c r="BR48" s="27" t="s">
        <v>41</v>
      </c>
      <c r="BS48" s="94" t="s">
        <v>41</v>
      </c>
      <c r="BT48" s="27" t="s">
        <v>41</v>
      </c>
      <c r="BU48" s="27">
        <v>87.72049389503623</v>
      </c>
      <c r="BV48" s="27" t="s">
        <v>41</v>
      </c>
      <c r="BW48" s="27">
        <v>83.83428662616306</v>
      </c>
      <c r="BX48" s="28" t="s">
        <v>41</v>
      </c>
      <c r="BY48" s="93">
        <v>80.34316478504121</v>
      </c>
      <c r="BZ48" s="27" t="s">
        <v>41</v>
      </c>
      <c r="CA48" s="27" t="s">
        <v>41</v>
      </c>
      <c r="CB48" s="27">
        <v>93.45118670633545</v>
      </c>
      <c r="CC48" s="94">
        <v>90.74798744775862</v>
      </c>
      <c r="CD48" s="93" t="s">
        <v>41</v>
      </c>
      <c r="CE48" s="27" t="s">
        <v>41</v>
      </c>
      <c r="CF48" s="27" t="s">
        <v>41</v>
      </c>
      <c r="CG48" s="27" t="s">
        <v>41</v>
      </c>
      <c r="CH48" s="94" t="s">
        <v>41</v>
      </c>
      <c r="CI48" s="27" t="s">
        <v>41</v>
      </c>
      <c r="CJ48" s="27" t="s">
        <v>41</v>
      </c>
      <c r="CK48" s="27" t="s">
        <v>41</v>
      </c>
      <c r="CL48" s="27" t="s">
        <v>41</v>
      </c>
      <c r="CM48" s="28">
        <v>91.3060158080753</v>
      </c>
      <c r="CN48" s="30">
        <v>0</v>
      </c>
      <c r="CO48" s="105">
        <f>COUNT(B48:F48)</f>
        <v>0</v>
      </c>
      <c r="CP48" s="118">
        <f t="shared" si="9"/>
        <v>0</v>
      </c>
      <c r="CQ48" s="105">
        <f t="shared" si="10"/>
        <v>1</v>
      </c>
      <c r="CR48" s="118">
        <f t="shared" si="11"/>
        <v>0</v>
      </c>
      <c r="CS48" s="105">
        <f t="shared" si="12"/>
        <v>1</v>
      </c>
      <c r="CT48" s="118">
        <f t="shared" si="13"/>
        <v>2</v>
      </c>
      <c r="CU48" s="105">
        <f t="shared" si="14"/>
        <v>2</v>
      </c>
      <c r="CV48" s="118">
        <f t="shared" si="15"/>
        <v>1</v>
      </c>
      <c r="CW48" s="105">
        <f t="shared" si="16"/>
        <v>1</v>
      </c>
      <c r="CX48" s="118">
        <f t="shared" si="17"/>
        <v>1</v>
      </c>
      <c r="CY48" s="105">
        <f t="shared" si="18"/>
        <v>1</v>
      </c>
      <c r="CZ48" s="118">
        <f t="shared" si="19"/>
        <v>1</v>
      </c>
      <c r="DA48" s="105">
        <f t="shared" si="20"/>
        <v>2</v>
      </c>
      <c r="DB48" s="118">
        <f t="shared" si="21"/>
        <v>1</v>
      </c>
      <c r="DC48" s="105">
        <f t="shared" si="22"/>
        <v>2</v>
      </c>
      <c r="DD48" s="118">
        <f t="shared" si="23"/>
        <v>3</v>
      </c>
      <c r="DE48" s="105">
        <f t="shared" si="24"/>
        <v>0</v>
      </c>
      <c r="DF48" s="118">
        <f t="shared" si="25"/>
        <v>1</v>
      </c>
      <c r="DH48" s="107">
        <f t="shared" si="2"/>
        <v>1</v>
      </c>
      <c r="DI48" s="108">
        <f t="shared" si="3"/>
        <v>3</v>
      </c>
      <c r="DJ48" s="108">
        <f t="shared" si="4"/>
        <v>4</v>
      </c>
      <c r="DK48" s="108">
        <f t="shared" si="5"/>
        <v>3</v>
      </c>
      <c r="DL48" s="108">
        <f t="shared" si="6"/>
        <v>5</v>
      </c>
      <c r="DM48" s="109">
        <f t="shared" si="7"/>
        <v>4</v>
      </c>
      <c r="DO48" s="107">
        <f t="shared" si="26"/>
        <v>4</v>
      </c>
      <c r="DP48" s="112">
        <f t="shared" si="27"/>
        <v>7</v>
      </c>
      <c r="DQ48" s="109">
        <f t="shared" si="28"/>
        <v>9</v>
      </c>
    </row>
    <row r="49" spans="2:91" ht="15.75" thickBot="1">
      <c r="B49" s="95">
        <v>3</v>
      </c>
      <c r="C49" s="96">
        <v>0</v>
      </c>
      <c r="D49" s="96">
        <v>0</v>
      </c>
      <c r="E49" s="96">
        <v>-1</v>
      </c>
      <c r="F49" s="97">
        <v>2</v>
      </c>
      <c r="G49" s="95">
        <v>0</v>
      </c>
      <c r="H49" s="96">
        <v>2</v>
      </c>
      <c r="I49" s="96">
        <v>1</v>
      </c>
      <c r="J49" s="96">
        <v>-1</v>
      </c>
      <c r="K49" s="97">
        <v>2</v>
      </c>
      <c r="L49" s="73">
        <v>4</v>
      </c>
      <c r="M49" s="73">
        <v>-3</v>
      </c>
      <c r="N49" s="73">
        <v>-2</v>
      </c>
      <c r="O49" s="73">
        <v>1</v>
      </c>
      <c r="P49" s="76">
        <v>-1</v>
      </c>
      <c r="Q49" s="95">
        <v>-5</v>
      </c>
      <c r="R49" s="96">
        <v>0</v>
      </c>
      <c r="S49" s="96">
        <v>-2</v>
      </c>
      <c r="T49" s="96">
        <v>-2</v>
      </c>
      <c r="U49" s="97">
        <v>1</v>
      </c>
      <c r="V49" s="95">
        <v>-1</v>
      </c>
      <c r="W49" s="96">
        <v>2</v>
      </c>
      <c r="X49" s="96">
        <v>5</v>
      </c>
      <c r="Y49" s="96">
        <v>2</v>
      </c>
      <c r="Z49" s="97">
        <v>-2</v>
      </c>
      <c r="AA49" s="73">
        <v>-2</v>
      </c>
      <c r="AB49" s="73">
        <v>-1</v>
      </c>
      <c r="AC49" s="73">
        <v>0</v>
      </c>
      <c r="AD49" s="73">
        <v>-3</v>
      </c>
      <c r="AE49" s="76">
        <v>3</v>
      </c>
      <c r="AF49" s="95">
        <v>0</v>
      </c>
      <c r="AG49" s="96">
        <v>-1</v>
      </c>
      <c r="AH49" s="96">
        <v>-1</v>
      </c>
      <c r="AI49" s="96">
        <v>0</v>
      </c>
      <c r="AJ49" s="97">
        <v>-2</v>
      </c>
      <c r="AK49" s="95">
        <v>-2</v>
      </c>
      <c r="AL49" s="96">
        <v>0</v>
      </c>
      <c r="AM49" s="96">
        <v>1</v>
      </c>
      <c r="AN49" s="96">
        <v>2</v>
      </c>
      <c r="AO49" s="97">
        <v>2</v>
      </c>
      <c r="AP49" s="73">
        <v>0</v>
      </c>
      <c r="AQ49" s="73">
        <v>-3</v>
      </c>
      <c r="AR49" s="73">
        <v>2</v>
      </c>
      <c r="AS49" s="73">
        <v>-1</v>
      </c>
      <c r="AT49" s="76">
        <v>0</v>
      </c>
      <c r="AU49" s="73">
        <v>-1</v>
      </c>
      <c r="AV49" s="73">
        <v>-1</v>
      </c>
      <c r="AW49" s="73">
        <v>-1</v>
      </c>
      <c r="AX49" s="73">
        <v>1</v>
      </c>
      <c r="AY49" s="74">
        <v>-1</v>
      </c>
      <c r="AZ49" s="73">
        <v>1</v>
      </c>
      <c r="BA49" s="73">
        <v>-2</v>
      </c>
      <c r="BB49" s="73">
        <v>-1</v>
      </c>
      <c r="BC49" s="73">
        <v>-1</v>
      </c>
      <c r="BD49" s="73">
        <v>-3</v>
      </c>
      <c r="BE49" s="75">
        <v>1</v>
      </c>
      <c r="BF49" s="73">
        <v>3</v>
      </c>
      <c r="BG49" s="73">
        <v>-1</v>
      </c>
      <c r="BH49" s="73">
        <v>-1</v>
      </c>
      <c r="BI49" s="73">
        <v>0</v>
      </c>
      <c r="BJ49" s="72">
        <v>0</v>
      </c>
      <c r="BK49" s="73">
        <v>-2</v>
      </c>
      <c r="BL49" s="73">
        <v>2</v>
      </c>
      <c r="BM49" s="73">
        <v>2</v>
      </c>
      <c r="BN49" s="74">
        <v>-1</v>
      </c>
      <c r="BO49" s="73">
        <v>3</v>
      </c>
      <c r="BP49" s="73">
        <v>-1</v>
      </c>
      <c r="BQ49" s="73">
        <v>-1</v>
      </c>
      <c r="BR49" s="73">
        <v>0</v>
      </c>
      <c r="BS49" s="73">
        <v>4</v>
      </c>
      <c r="BT49" s="75">
        <v>0</v>
      </c>
      <c r="BU49" s="73">
        <v>0</v>
      </c>
      <c r="BV49" s="73">
        <v>-2</v>
      </c>
      <c r="BW49" s="73">
        <v>0</v>
      </c>
      <c r="BX49" s="76">
        <v>0</v>
      </c>
      <c r="BY49" s="73">
        <v>-2</v>
      </c>
      <c r="BZ49" s="73">
        <v>2</v>
      </c>
      <c r="CA49" s="73">
        <v>-1</v>
      </c>
      <c r="CB49" s="73">
        <v>3</v>
      </c>
      <c r="CC49" s="74">
        <v>3</v>
      </c>
      <c r="CD49" s="73">
        <v>-2</v>
      </c>
      <c r="CE49" s="73">
        <v>-3</v>
      </c>
      <c r="CF49" s="73">
        <v>-2</v>
      </c>
      <c r="CG49" s="73">
        <v>3</v>
      </c>
      <c r="CH49" s="73">
        <v>-1</v>
      </c>
      <c r="CI49" s="75">
        <v>2</v>
      </c>
      <c r="CJ49" s="73">
        <v>2</v>
      </c>
      <c r="CK49" s="73">
        <v>-1</v>
      </c>
      <c r="CL49" s="73">
        <v>-1</v>
      </c>
      <c r="CM49" s="76">
        <v>2</v>
      </c>
    </row>
    <row r="50" spans="2:121" ht="15.75" thickBot="1">
      <c r="B50" s="83" t="s">
        <v>77</v>
      </c>
      <c r="F50" s="84">
        <f>SUM(B49:F49)</f>
        <v>4</v>
      </c>
      <c r="G50" s="83" t="s">
        <v>77</v>
      </c>
      <c r="K50" s="84">
        <f>SUM(G49:K49)</f>
        <v>4</v>
      </c>
      <c r="L50" s="83" t="s">
        <v>77</v>
      </c>
      <c r="P50" s="82">
        <f>SUM(L49:P49)</f>
        <v>-1</v>
      </c>
      <c r="Q50" s="83" t="s">
        <v>77</v>
      </c>
      <c r="U50" s="82">
        <f>SUM(Q49:U49)</f>
        <v>-8</v>
      </c>
      <c r="V50" s="83" t="s">
        <v>77</v>
      </c>
      <c r="Z50" s="82">
        <f>SUM(V49:Z49)</f>
        <v>6</v>
      </c>
      <c r="AA50" s="83" t="s">
        <v>77</v>
      </c>
      <c r="AE50" s="82">
        <f>SUM(AA49:AE49)</f>
        <v>-3</v>
      </c>
      <c r="AF50" s="83" t="s">
        <v>77</v>
      </c>
      <c r="AJ50" s="82">
        <f>SUM(AF49:AJ49)</f>
        <v>-4</v>
      </c>
      <c r="AK50" s="83" t="s">
        <v>77</v>
      </c>
      <c r="AO50" s="82">
        <f>SUM(AK49:AO49)</f>
        <v>3</v>
      </c>
      <c r="AP50" s="83" t="s">
        <v>77</v>
      </c>
      <c r="AT50" s="82">
        <f>SUM(AP49:AT49)</f>
        <v>-2</v>
      </c>
      <c r="AU50" s="83" t="s">
        <v>77</v>
      </c>
      <c r="AY50" s="82">
        <f>SUM(AU49:AY49)</f>
        <v>-3</v>
      </c>
      <c r="AZ50" s="83" t="s">
        <v>77</v>
      </c>
      <c r="BD50" s="82">
        <f>SUM(AZ49:BD49)</f>
        <v>-6</v>
      </c>
      <c r="BE50" s="83" t="s">
        <v>77</v>
      </c>
      <c r="BI50" s="82">
        <f>SUM(BE49:BI49)</f>
        <v>2</v>
      </c>
      <c r="BJ50" s="83" t="s">
        <v>77</v>
      </c>
      <c r="BN50" s="82">
        <f>SUM(BJ49:BN49)</f>
        <v>1</v>
      </c>
      <c r="BO50" s="83" t="s">
        <v>77</v>
      </c>
      <c r="BS50" s="82">
        <f>SUM(BO49:BS49)</f>
        <v>5</v>
      </c>
      <c r="BT50" s="83" t="s">
        <v>77</v>
      </c>
      <c r="BX50" s="82">
        <f>SUM(BT49:BX49)</f>
        <v>-2</v>
      </c>
      <c r="BY50" s="83" t="s">
        <v>77</v>
      </c>
      <c r="CC50" s="82">
        <f>SUM(BY49:CC49)</f>
        <v>5</v>
      </c>
      <c r="CD50" s="83" t="s">
        <v>77</v>
      </c>
      <c r="CH50" s="82">
        <f>SUM(CD49:CH49)</f>
        <v>-5</v>
      </c>
      <c r="CI50" s="83" t="s">
        <v>77</v>
      </c>
      <c r="CM50" s="82">
        <f>SUM(CI49:CM49)</f>
        <v>4</v>
      </c>
      <c r="CN50" s="30" t="s">
        <v>92</v>
      </c>
      <c r="CO50" s="122">
        <f>SUM(CO30:CO48)/19</f>
        <v>1.0526315789473684</v>
      </c>
      <c r="CP50" s="122">
        <f aca="true" t="shared" si="29" ref="CP50:DQ50">SUM(CP30:CP48)/19</f>
        <v>1.368421052631579</v>
      </c>
      <c r="CQ50" s="122">
        <f t="shared" si="29"/>
        <v>1.105263157894737</v>
      </c>
      <c r="CR50" s="122">
        <f t="shared" si="29"/>
        <v>0.9473684210526315</v>
      </c>
      <c r="CS50" s="122">
        <f t="shared" si="29"/>
        <v>1.263157894736842</v>
      </c>
      <c r="CT50" s="122">
        <f t="shared" si="29"/>
        <v>0.8421052631578947</v>
      </c>
      <c r="CU50" s="122">
        <f t="shared" si="29"/>
        <v>0.9473684210526315</v>
      </c>
      <c r="CV50" s="122">
        <f t="shared" si="29"/>
        <v>1.1578947368421053</v>
      </c>
      <c r="CW50" s="122">
        <f t="shared" si="29"/>
        <v>1.105263157894737</v>
      </c>
      <c r="CX50" s="122">
        <f>SUM(CX30:CX48)/19</f>
        <v>0.9473684210526315</v>
      </c>
      <c r="CY50" s="122">
        <f t="shared" si="29"/>
        <v>0.7894736842105263</v>
      </c>
      <c r="CZ50" s="122">
        <f t="shared" si="29"/>
        <v>1.2105263157894737</v>
      </c>
      <c r="DA50" s="122">
        <f t="shared" si="29"/>
        <v>1.1578947368421053</v>
      </c>
      <c r="DB50" s="122">
        <f t="shared" si="29"/>
        <v>1.368421052631579</v>
      </c>
      <c r="DC50" s="122">
        <f t="shared" si="29"/>
        <v>1.105263157894737</v>
      </c>
      <c r="DD50" s="122">
        <f t="shared" si="29"/>
        <v>1.4210526315789473</v>
      </c>
      <c r="DE50" s="122">
        <f t="shared" si="29"/>
        <v>0.8421052631578947</v>
      </c>
      <c r="DF50" s="122">
        <f t="shared" si="29"/>
        <v>1.368421052631579</v>
      </c>
      <c r="DH50" s="122">
        <f t="shared" si="29"/>
        <v>3.526315789473684</v>
      </c>
      <c r="DI50" s="122">
        <f t="shared" si="29"/>
        <v>3.0526315789473686</v>
      </c>
      <c r="DJ50" s="122">
        <f t="shared" si="29"/>
        <v>3.210526315789474</v>
      </c>
      <c r="DK50" s="122">
        <f t="shared" si="29"/>
        <v>2.9473684210526314</v>
      </c>
      <c r="DL50" s="122">
        <f t="shared" si="29"/>
        <v>3.6315789473684212</v>
      </c>
      <c r="DM50" s="122">
        <f t="shared" si="29"/>
        <v>3.6315789473684212</v>
      </c>
      <c r="DO50" s="122">
        <f t="shared" si="29"/>
        <v>6.578947368421052</v>
      </c>
      <c r="DP50" s="122">
        <f t="shared" si="29"/>
        <v>6.157894736842105</v>
      </c>
      <c r="DQ50" s="122">
        <f t="shared" si="29"/>
        <v>7.2631578947368425</v>
      </c>
    </row>
    <row r="51" spans="7:121" ht="15.75" thickBot="1">
      <c r="G51" s="83" t="s">
        <v>78</v>
      </c>
      <c r="K51" s="82">
        <f>SUM(B49:K49)</f>
        <v>8</v>
      </c>
      <c r="L51" s="83" t="s">
        <v>78</v>
      </c>
      <c r="P51" s="82">
        <f>SUM(G49:P49)</f>
        <v>3</v>
      </c>
      <c r="Q51" s="83" t="s">
        <v>78</v>
      </c>
      <c r="U51" s="82">
        <f>SUM(L49:U49)</f>
        <v>-9</v>
      </c>
      <c r="V51" s="83" t="s">
        <v>78</v>
      </c>
      <c r="Z51" s="82">
        <f>SUM(Q49:Z49)</f>
        <v>-2</v>
      </c>
      <c r="AA51" s="83" t="s">
        <v>78</v>
      </c>
      <c r="AE51" s="82">
        <f>SUM(V49:AE49)</f>
        <v>3</v>
      </c>
      <c r="AF51" s="83" t="s">
        <v>78</v>
      </c>
      <c r="AJ51" s="82">
        <f>SUM(AA49:AJ49)</f>
        <v>-7</v>
      </c>
      <c r="AK51" s="83" t="s">
        <v>78</v>
      </c>
      <c r="AO51" s="82">
        <f>SUM(AF49:AO49)</f>
        <v>-1</v>
      </c>
      <c r="AP51" s="83" t="s">
        <v>78</v>
      </c>
      <c r="AT51" s="82">
        <f>SUM(AK49:AT49)</f>
        <v>1</v>
      </c>
      <c r="AU51" s="83" t="s">
        <v>78</v>
      </c>
      <c r="AY51" s="82">
        <f>SUM(AP49:AY49)</f>
        <v>-5</v>
      </c>
      <c r="AZ51" s="83" t="s">
        <v>78</v>
      </c>
      <c r="BD51" s="82">
        <f>SUM(AU49:BD49)</f>
        <v>-9</v>
      </c>
      <c r="BE51" s="83" t="s">
        <v>78</v>
      </c>
      <c r="BI51" s="82">
        <f>SUM(AZ49:BI49)</f>
        <v>-4</v>
      </c>
      <c r="BJ51" s="83" t="s">
        <v>78</v>
      </c>
      <c r="BN51" s="82">
        <f>SUM(BE49:BN49)</f>
        <v>3</v>
      </c>
      <c r="BO51" s="83" t="s">
        <v>78</v>
      </c>
      <c r="BS51" s="82">
        <f>SUM(BJ49:BS49)</f>
        <v>6</v>
      </c>
      <c r="BT51" s="83" t="s">
        <v>78</v>
      </c>
      <c r="BX51" s="82">
        <f>SUM(BO49:BX49)</f>
        <v>3</v>
      </c>
      <c r="BY51" s="83" t="s">
        <v>78</v>
      </c>
      <c r="CC51" s="82">
        <f>SUM(BT49:CC49)</f>
        <v>3</v>
      </c>
      <c r="CD51" s="83" t="s">
        <v>78</v>
      </c>
      <c r="CH51" s="82">
        <f>SUM(BY49:CH49)</f>
        <v>0</v>
      </c>
      <c r="CI51" s="83" t="s">
        <v>78</v>
      </c>
      <c r="CM51" s="82">
        <f>SUM(CD49:CM49)</f>
        <v>-1</v>
      </c>
      <c r="CN51" s="30" t="s">
        <v>93</v>
      </c>
      <c r="CO51" s="122">
        <f>SUM(CO43:CO48)/6</f>
        <v>0.3333333333333333</v>
      </c>
      <c r="CP51" s="122">
        <f aca="true" t="shared" si="30" ref="CP51:DQ51">SUM(CP43:CP48)/6</f>
        <v>1.5</v>
      </c>
      <c r="CQ51" s="122">
        <f t="shared" si="30"/>
        <v>0.8333333333333334</v>
      </c>
      <c r="CR51" s="122">
        <f t="shared" si="30"/>
        <v>0.5</v>
      </c>
      <c r="CS51" s="122">
        <f t="shared" si="30"/>
        <v>1.1666666666666667</v>
      </c>
      <c r="CT51" s="122">
        <f t="shared" si="30"/>
        <v>0.6666666666666666</v>
      </c>
      <c r="CU51" s="122">
        <f>SUM(CU43:CU48)/6</f>
        <v>0.8333333333333334</v>
      </c>
      <c r="CV51" s="122">
        <f t="shared" si="30"/>
        <v>1.6666666666666667</v>
      </c>
      <c r="CW51" s="122">
        <f t="shared" si="30"/>
        <v>1</v>
      </c>
      <c r="CX51" s="122">
        <f t="shared" si="30"/>
        <v>1.6666666666666667</v>
      </c>
      <c r="CY51" s="122">
        <f t="shared" si="30"/>
        <v>1</v>
      </c>
      <c r="CZ51" s="122">
        <f t="shared" si="30"/>
        <v>0.8333333333333334</v>
      </c>
      <c r="DA51" s="122">
        <f t="shared" si="30"/>
        <v>1.3333333333333333</v>
      </c>
      <c r="DB51" s="122">
        <f t="shared" si="30"/>
        <v>1.6666666666666667</v>
      </c>
      <c r="DC51" s="122">
        <f t="shared" si="30"/>
        <v>1.1666666666666667</v>
      </c>
      <c r="DD51" s="122">
        <f t="shared" si="30"/>
        <v>1.8333333333333333</v>
      </c>
      <c r="DE51" s="122">
        <f t="shared" si="30"/>
        <v>0.5</v>
      </c>
      <c r="DF51" s="122">
        <f t="shared" si="30"/>
        <v>1.5</v>
      </c>
      <c r="DH51" s="122">
        <f t="shared" si="30"/>
        <v>2.6666666666666665</v>
      </c>
      <c r="DI51" s="122">
        <f t="shared" si="30"/>
        <v>2.3333333333333335</v>
      </c>
      <c r="DJ51" s="122">
        <f t="shared" si="30"/>
        <v>3.5</v>
      </c>
      <c r="DK51" s="122">
        <f t="shared" si="30"/>
        <v>3.5</v>
      </c>
      <c r="DL51" s="122">
        <f t="shared" si="30"/>
        <v>4.166666666666667</v>
      </c>
      <c r="DM51" s="122">
        <f t="shared" si="30"/>
        <v>3.8333333333333335</v>
      </c>
      <c r="DO51" s="122">
        <f t="shared" si="30"/>
        <v>5</v>
      </c>
      <c r="DP51" s="122">
        <f t="shared" si="30"/>
        <v>7</v>
      </c>
      <c r="DQ51" s="122">
        <f t="shared" si="30"/>
        <v>8</v>
      </c>
    </row>
    <row r="52" spans="12:92" ht="15.75" thickBot="1">
      <c r="L52" s="83" t="s">
        <v>76</v>
      </c>
      <c r="P52" s="82">
        <f>SUM(B49:P49)</f>
        <v>7</v>
      </c>
      <c r="AA52" s="83" t="s">
        <v>76</v>
      </c>
      <c r="AE52" s="82">
        <f>SUM(Q49:AE49)</f>
        <v>-5</v>
      </c>
      <c r="AP52" s="83" t="s">
        <v>76</v>
      </c>
      <c r="AT52" s="82">
        <f>SUM(AF49:AT49)</f>
        <v>-3</v>
      </c>
      <c r="BE52" s="83" t="s">
        <v>76</v>
      </c>
      <c r="BI52" s="82">
        <f>SUM(AU49:BI49)</f>
        <v>-7</v>
      </c>
      <c r="BT52" s="83" t="s">
        <v>76</v>
      </c>
      <c r="BX52" s="82">
        <f>SUM(BJ49:BX49)</f>
        <v>4</v>
      </c>
      <c r="CI52" s="83" t="s">
        <v>76</v>
      </c>
      <c r="CM52" s="82">
        <f>SUM(BY49:CM49)</f>
        <v>4</v>
      </c>
      <c r="CN52" s="1"/>
    </row>
  </sheetData>
  <conditionalFormatting sqref="DG50 DN50">
    <cfRule type="cellIs" priority="1" dxfId="11" operator="greaterThanOrEqual" stopIfTrue="1">
      <formula>4.5</formula>
    </cfRule>
    <cfRule type="cellIs" priority="2" dxfId="12" operator="between" stopIfTrue="1">
      <formula>3</formula>
      <formula>4.4999999</formula>
    </cfRule>
  </conditionalFormatting>
  <conditionalFormatting sqref="CO50:DF50 CO51:DG51 DN51">
    <cfRule type="cellIs" priority="3" dxfId="11" operator="greaterThanOrEqual" stopIfTrue="1">
      <formula>1.5</formula>
    </cfRule>
    <cfRule type="cellIs" priority="4" dxfId="12" operator="between" stopIfTrue="1">
      <formula>1</formula>
      <formula>1.499999</formula>
    </cfRule>
  </conditionalFormatting>
  <conditionalFormatting sqref="DO30:DQ48">
    <cfRule type="cellIs" priority="5" dxfId="3" operator="greaterThanOrEqual" stopIfTrue="1">
      <formula>9</formula>
    </cfRule>
    <cfRule type="cellIs" priority="6" dxfId="4" operator="between" stopIfTrue="1">
      <formula>6</formula>
      <formula>8</formula>
    </cfRule>
  </conditionalFormatting>
  <conditionalFormatting sqref="DH30:DM48">
    <cfRule type="cellIs" priority="7" dxfId="11" operator="greaterThanOrEqual" stopIfTrue="1">
      <formula>5</formula>
    </cfRule>
    <cfRule type="cellIs" priority="8" dxfId="4" operator="between" stopIfTrue="1">
      <formula>3</formula>
      <formula>4</formula>
    </cfRule>
  </conditionalFormatting>
  <conditionalFormatting sqref="CC50:CC51 Z50:Z51 AO50:AO51 AE50:AE52 K50:K51 F50 P50:P52 AT50:AT52 BS50:BS51 CH50:CH51 BX50:BX52 BD50:BD51 BI50:BI52 CM50:CM52 U50:U51 AJ50:AJ51 AY50:AY51 BN50:BN51 B49:CM49">
    <cfRule type="cellIs" priority="9" dxfId="13" operator="equal" stopIfTrue="1">
      <formula>0</formula>
    </cfRule>
    <cfRule type="cellIs" priority="10" dxfId="14" operator="greaterThan" stopIfTrue="1">
      <formula>0</formula>
    </cfRule>
    <cfRule type="cellIs" priority="11" dxfId="15" operator="lessThan" stopIfTrue="1">
      <formula>0</formula>
    </cfRule>
  </conditionalFormatting>
  <conditionalFormatting sqref="B2:CM12 B30:CM32">
    <cfRule type="cellIs" priority="12" dxfId="0" operator="between" stopIfTrue="1">
      <formula>70</formula>
      <formula>80</formula>
    </cfRule>
    <cfRule type="cellIs" priority="13" dxfId="1" operator="between" stopIfTrue="1">
      <formula>80</formula>
      <formula>90</formula>
    </cfRule>
    <cfRule type="cellIs" priority="14" dxfId="2" operator="between" stopIfTrue="1">
      <formula>90</formula>
      <formula>999</formula>
    </cfRule>
  </conditionalFormatting>
  <conditionalFormatting sqref="B13:CM28 B33:CM48">
    <cfRule type="cellIs" priority="15" dxfId="0" operator="between" stopIfTrue="1">
      <formula>70</formula>
      <formula>90</formula>
    </cfRule>
    <cfRule type="cellIs" priority="16" dxfId="2" operator="between" stopIfTrue="1">
      <formula>90</formula>
      <formula>99</formula>
    </cfRule>
    <cfRule type="cellIs" priority="17" dxfId="3" operator="between" stopIfTrue="1">
      <formula>99</formula>
      <formula>999</formula>
    </cfRule>
  </conditionalFormatting>
  <conditionalFormatting sqref="CO30:DF48">
    <cfRule type="cellIs" priority="18" dxfId="11" operator="greaterThanOrEqual" stopIfTrue="1">
      <formula>3</formula>
    </cfRule>
    <cfRule type="cellIs" priority="19" dxfId="4" operator="equal" stopIfTrue="1">
      <formula>2</formula>
    </cfRule>
    <cfRule type="cellIs" priority="20" dxfId="12" operator="equal" stopIfTrue="1">
      <formula>1</formula>
    </cfRule>
  </conditionalFormatting>
  <conditionalFormatting sqref="DH51:DM51">
    <cfRule type="cellIs" priority="21" dxfId="11" operator="greaterThanOrEqual" stopIfTrue="1">
      <formula>4</formula>
    </cfRule>
    <cfRule type="cellIs" priority="22" dxfId="12" operator="between" stopIfTrue="1">
      <formula>3.333</formula>
      <formula>3.99999999</formula>
    </cfRule>
  </conditionalFormatting>
  <conditionalFormatting sqref="DO51:DQ51">
    <cfRule type="cellIs" priority="23" dxfId="11" operator="greaterThanOrEqual" stopIfTrue="1">
      <formula>7.6666</formula>
    </cfRule>
    <cfRule type="cellIs" priority="24" dxfId="12" operator="between" stopIfTrue="1">
      <formula>6.666</formula>
      <formula>7.666</formula>
    </cfRule>
  </conditionalFormatting>
  <conditionalFormatting sqref="DH50:DM50">
    <cfRule type="cellIs" priority="25" dxfId="11" operator="greaterThanOrEqual" stopIfTrue="1">
      <formula>4</formula>
    </cfRule>
    <cfRule type="cellIs" priority="26" dxfId="12" operator="between" stopIfTrue="1">
      <formula>3.3</formula>
      <formula>3.99999999</formula>
    </cfRule>
  </conditionalFormatting>
  <conditionalFormatting sqref="DO50:DQ50">
    <cfRule type="cellIs" priority="27" dxfId="11" operator="greaterThanOrEqual" stopIfTrue="1">
      <formula>7.6666</formula>
    </cfRule>
    <cfRule type="cellIs" priority="28" dxfId="12" operator="between" stopIfTrue="1">
      <formula>6.6</formula>
      <formula>7.666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P52 K51 F50 P51 U52 U50 AK52:AT52 AF52:AJ52 AF50:AJ50 AZ52:BI52 AU52:AY52 AU50:AY50 BO52:BX52 BJ52:BN52 BJ50:BN50 BY52:CC52 CD51:CM51 BX50:CC50 AU51:AX51 AZ50:BI50 AK50:AT50 V50:AE50 V52:AE52 CD50:CM50 CD52:CM52 P50 K50 BO51:BX51 AY51:BI51 AK51:AT51 V51:AE51 BY51:CC51 BJ51:BN51 AF51:AJ51 U51 BO50:BW5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3:CN30"/>
  <sheetViews>
    <sheetView workbookViewId="0" topLeftCell="A3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1</v>
      </c>
      <c r="C3" s="40">
        <v>7</v>
      </c>
      <c r="D3" s="40">
        <v>4</v>
      </c>
      <c r="E3" s="40">
        <v>3</v>
      </c>
      <c r="F3" s="40">
        <v>2</v>
      </c>
      <c r="G3" s="40">
        <v>5</v>
      </c>
      <c r="H3" s="40">
        <v>5</v>
      </c>
      <c r="I3" s="40">
        <v>12</v>
      </c>
      <c r="J3" s="40">
        <v>5</v>
      </c>
      <c r="K3" s="40">
        <v>3</v>
      </c>
      <c r="L3" s="40">
        <v>2</v>
      </c>
      <c r="M3" s="40">
        <v>7</v>
      </c>
      <c r="N3" s="40">
        <v>2</v>
      </c>
      <c r="O3" s="40">
        <v>4</v>
      </c>
      <c r="P3" s="40">
        <v>1</v>
      </c>
      <c r="Q3" s="40">
        <v>2</v>
      </c>
      <c r="R3" s="40">
        <v>0</v>
      </c>
      <c r="S3" s="40">
        <v>1</v>
      </c>
      <c r="T3" s="40">
        <v>6</v>
      </c>
      <c r="U3" s="40">
        <v>3</v>
      </c>
      <c r="V3" s="40">
        <v>1</v>
      </c>
      <c r="W3" s="40">
        <v>0</v>
      </c>
      <c r="X3" s="40">
        <v>5</v>
      </c>
      <c r="Y3" s="40">
        <v>9</v>
      </c>
      <c r="Z3" s="40">
        <v>3</v>
      </c>
      <c r="AA3" s="40">
        <v>0</v>
      </c>
      <c r="AB3" s="40">
        <v>1</v>
      </c>
      <c r="AC3" s="40">
        <v>5</v>
      </c>
      <c r="AD3" s="40">
        <v>5</v>
      </c>
      <c r="AE3" s="40">
        <v>4</v>
      </c>
      <c r="AF3" s="40">
        <v>0</v>
      </c>
      <c r="AG3" s="40">
        <v>6</v>
      </c>
      <c r="AH3" s="40">
        <v>14</v>
      </c>
      <c r="AI3" s="40">
        <v>10</v>
      </c>
      <c r="AJ3" s="40">
        <v>6</v>
      </c>
      <c r="AK3" s="40">
        <v>3</v>
      </c>
      <c r="AL3" s="40">
        <v>1</v>
      </c>
      <c r="AM3" s="40">
        <v>0</v>
      </c>
      <c r="AN3" s="40">
        <v>14</v>
      </c>
      <c r="AO3" s="40">
        <v>9</v>
      </c>
      <c r="AP3" s="40">
        <v>6</v>
      </c>
      <c r="AQ3" s="40">
        <v>8</v>
      </c>
      <c r="AR3" s="40">
        <v>1</v>
      </c>
      <c r="AS3" s="40">
        <v>3</v>
      </c>
      <c r="AT3" s="40">
        <v>0</v>
      </c>
      <c r="AU3" s="40">
        <v>2</v>
      </c>
      <c r="AV3" s="40">
        <v>11</v>
      </c>
      <c r="AW3" s="40">
        <v>1</v>
      </c>
      <c r="AX3" s="40">
        <v>3</v>
      </c>
      <c r="AY3" s="40">
        <v>0</v>
      </c>
      <c r="AZ3" s="40">
        <v>4</v>
      </c>
      <c r="BA3" s="40">
        <v>0</v>
      </c>
      <c r="BB3" s="40">
        <v>5</v>
      </c>
      <c r="BC3" s="40">
        <v>5</v>
      </c>
      <c r="BD3" s="40">
        <v>2</v>
      </c>
      <c r="BE3" s="40">
        <v>3</v>
      </c>
      <c r="BF3" s="40">
        <v>12</v>
      </c>
      <c r="BG3" s="40">
        <v>4</v>
      </c>
      <c r="BH3" s="40">
        <v>6</v>
      </c>
      <c r="BI3" s="40">
        <v>1</v>
      </c>
      <c r="BJ3" s="40">
        <v>10</v>
      </c>
      <c r="BK3" s="40">
        <v>2</v>
      </c>
      <c r="BL3" s="40">
        <v>0</v>
      </c>
      <c r="BM3" s="40">
        <v>1</v>
      </c>
      <c r="BN3" s="40">
        <v>4</v>
      </c>
      <c r="BO3" s="40">
        <v>2</v>
      </c>
      <c r="BP3" s="40">
        <v>4</v>
      </c>
      <c r="BQ3" s="40">
        <v>3</v>
      </c>
      <c r="BR3" s="40">
        <v>4</v>
      </c>
      <c r="BS3" s="40">
        <v>2</v>
      </c>
      <c r="BT3" s="40">
        <v>1</v>
      </c>
      <c r="BU3" s="40">
        <v>10</v>
      </c>
      <c r="BV3" s="40">
        <v>1</v>
      </c>
      <c r="BW3" s="40">
        <v>1</v>
      </c>
      <c r="BX3" s="40">
        <v>1</v>
      </c>
      <c r="BY3" s="40">
        <v>6</v>
      </c>
      <c r="BZ3" s="40">
        <v>0</v>
      </c>
      <c r="CA3" s="40">
        <v>3</v>
      </c>
      <c r="CB3" s="40">
        <v>4</v>
      </c>
      <c r="CC3" s="40">
        <v>5</v>
      </c>
      <c r="CD3" s="40">
        <v>0</v>
      </c>
      <c r="CE3" s="40">
        <v>1099</v>
      </c>
      <c r="CF3" s="40">
        <v>0</v>
      </c>
      <c r="CG3" s="40">
        <v>15</v>
      </c>
      <c r="CH3" s="40">
        <v>1</v>
      </c>
      <c r="CI3" s="40">
        <v>2</v>
      </c>
      <c r="CJ3" s="40">
        <v>7</v>
      </c>
      <c r="CK3" s="40">
        <v>6</v>
      </c>
      <c r="CL3" s="40">
        <v>10</v>
      </c>
      <c r="CM3" s="40">
        <v>0</v>
      </c>
      <c r="CN3" s="39" t="s">
        <v>42</v>
      </c>
    </row>
    <row r="4" spans="1:92" ht="15.75">
      <c r="A4" s="39" t="s">
        <v>43</v>
      </c>
      <c r="B4" s="40">
        <v>0</v>
      </c>
      <c r="C4" s="40">
        <v>4</v>
      </c>
      <c r="D4" s="40">
        <v>2</v>
      </c>
      <c r="E4" s="40">
        <v>0</v>
      </c>
      <c r="F4" s="40">
        <v>1</v>
      </c>
      <c r="G4" s="40">
        <v>5</v>
      </c>
      <c r="H4" s="40">
        <v>5</v>
      </c>
      <c r="I4" s="40">
        <v>0</v>
      </c>
      <c r="J4" s="40">
        <v>4</v>
      </c>
      <c r="K4" s="40">
        <v>2</v>
      </c>
      <c r="L4" s="40">
        <v>8</v>
      </c>
      <c r="M4" s="40">
        <v>1</v>
      </c>
      <c r="N4" s="40">
        <v>2</v>
      </c>
      <c r="O4" s="40">
        <v>3</v>
      </c>
      <c r="P4" s="40">
        <v>17</v>
      </c>
      <c r="Q4" s="40">
        <v>11</v>
      </c>
      <c r="R4" s="40">
        <v>1</v>
      </c>
      <c r="S4" s="40">
        <v>1</v>
      </c>
      <c r="T4" s="40">
        <v>2</v>
      </c>
      <c r="U4" s="40">
        <v>2</v>
      </c>
      <c r="V4" s="40">
        <v>9</v>
      </c>
      <c r="W4" s="40">
        <v>0</v>
      </c>
      <c r="X4" s="40">
        <v>3</v>
      </c>
      <c r="Y4" s="40">
        <v>0</v>
      </c>
      <c r="Z4" s="40">
        <v>0</v>
      </c>
      <c r="AA4" s="40">
        <v>2</v>
      </c>
      <c r="AB4" s="40">
        <v>3</v>
      </c>
      <c r="AC4" s="40">
        <v>1</v>
      </c>
      <c r="AD4" s="40">
        <v>1</v>
      </c>
      <c r="AE4" s="40">
        <v>8</v>
      </c>
      <c r="AF4" s="40">
        <v>2</v>
      </c>
      <c r="AG4" s="40">
        <v>2</v>
      </c>
      <c r="AH4" s="40">
        <v>5</v>
      </c>
      <c r="AI4" s="40">
        <v>4</v>
      </c>
      <c r="AJ4" s="40">
        <v>3</v>
      </c>
      <c r="AK4" s="40">
        <v>9</v>
      </c>
      <c r="AL4" s="40">
        <v>2</v>
      </c>
      <c r="AM4" s="40">
        <v>7</v>
      </c>
      <c r="AN4" s="40">
        <v>5</v>
      </c>
      <c r="AO4" s="40">
        <v>1</v>
      </c>
      <c r="AP4" s="40">
        <v>18</v>
      </c>
      <c r="AQ4" s="40">
        <v>1</v>
      </c>
      <c r="AR4" s="40">
        <v>0</v>
      </c>
      <c r="AS4" s="40">
        <v>2</v>
      </c>
      <c r="AT4" s="40">
        <v>6</v>
      </c>
      <c r="AU4" s="40">
        <v>9</v>
      </c>
      <c r="AV4" s="40">
        <v>5</v>
      </c>
      <c r="AW4" s="40">
        <v>3</v>
      </c>
      <c r="AX4" s="40">
        <v>2</v>
      </c>
      <c r="AY4" s="40">
        <v>1</v>
      </c>
      <c r="AZ4" s="40">
        <v>9</v>
      </c>
      <c r="BA4" s="40">
        <v>6</v>
      </c>
      <c r="BB4" s="40">
        <v>0</v>
      </c>
      <c r="BC4" s="40">
        <v>5</v>
      </c>
      <c r="BD4" s="40">
        <v>3</v>
      </c>
      <c r="BE4" s="40">
        <v>12</v>
      </c>
      <c r="BF4" s="40">
        <v>2</v>
      </c>
      <c r="BG4" s="40">
        <v>0</v>
      </c>
      <c r="BH4" s="40">
        <v>10</v>
      </c>
      <c r="BI4" s="40">
        <v>1</v>
      </c>
      <c r="BJ4" s="40">
        <v>0</v>
      </c>
      <c r="BK4" s="40">
        <v>8</v>
      </c>
      <c r="BL4" s="40">
        <v>1</v>
      </c>
      <c r="BM4" s="40">
        <v>7</v>
      </c>
      <c r="BN4" s="40">
        <v>4</v>
      </c>
      <c r="BO4" s="40">
        <v>8</v>
      </c>
      <c r="BP4" s="40">
        <v>5</v>
      </c>
      <c r="BQ4" s="40">
        <v>3</v>
      </c>
      <c r="BR4" s="40">
        <v>2</v>
      </c>
      <c r="BS4" s="40">
        <v>7</v>
      </c>
      <c r="BT4" s="40">
        <v>0</v>
      </c>
      <c r="BU4" s="40">
        <v>2</v>
      </c>
      <c r="BV4" s="40">
        <v>3</v>
      </c>
      <c r="BW4" s="40">
        <v>0</v>
      </c>
      <c r="BX4" s="40">
        <v>8</v>
      </c>
      <c r="BY4" s="40">
        <v>1</v>
      </c>
      <c r="BZ4" s="40">
        <v>4</v>
      </c>
      <c r="CA4" s="40">
        <v>3</v>
      </c>
      <c r="CB4" s="40">
        <v>4</v>
      </c>
      <c r="CC4" s="40">
        <v>2</v>
      </c>
      <c r="CD4" s="40">
        <v>5</v>
      </c>
      <c r="CE4" s="40">
        <v>8</v>
      </c>
      <c r="CF4" s="40">
        <v>0</v>
      </c>
      <c r="CG4" s="40">
        <v>4</v>
      </c>
      <c r="CH4" s="40">
        <v>1</v>
      </c>
      <c r="CI4" s="40">
        <v>3</v>
      </c>
      <c r="CJ4" s="40">
        <v>1</v>
      </c>
      <c r="CK4" s="40">
        <v>3</v>
      </c>
      <c r="CL4" s="40">
        <v>3</v>
      </c>
      <c r="CM4" s="40">
        <v>0</v>
      </c>
      <c r="CN4" s="39" t="s">
        <v>43</v>
      </c>
    </row>
    <row r="5" spans="1:92" ht="15.75">
      <c r="A5" s="39" t="s">
        <v>44</v>
      </c>
      <c r="B5" s="40">
        <v>13</v>
      </c>
      <c r="C5" s="40">
        <v>2</v>
      </c>
      <c r="D5" s="40">
        <v>2</v>
      </c>
      <c r="E5" s="40">
        <v>0</v>
      </c>
      <c r="F5" s="40">
        <v>1</v>
      </c>
      <c r="G5" s="40">
        <v>5</v>
      </c>
      <c r="H5" s="40">
        <v>0</v>
      </c>
      <c r="I5" s="40">
        <v>0</v>
      </c>
      <c r="J5" s="40">
        <v>0</v>
      </c>
      <c r="K5" s="40">
        <v>9</v>
      </c>
      <c r="L5" s="40">
        <v>0</v>
      </c>
      <c r="M5" s="40">
        <v>2</v>
      </c>
      <c r="N5" s="40">
        <v>0</v>
      </c>
      <c r="O5" s="40">
        <v>5</v>
      </c>
      <c r="P5" s="40">
        <v>1</v>
      </c>
      <c r="Q5" s="40">
        <v>1</v>
      </c>
      <c r="R5" s="40">
        <v>0</v>
      </c>
      <c r="S5" s="40">
        <v>0</v>
      </c>
      <c r="T5" s="40">
        <v>2</v>
      </c>
      <c r="U5" s="40">
        <v>6</v>
      </c>
      <c r="V5" s="40">
        <v>2</v>
      </c>
      <c r="W5" s="40">
        <v>7</v>
      </c>
      <c r="X5" s="40">
        <v>1</v>
      </c>
      <c r="Y5" s="40">
        <v>3</v>
      </c>
      <c r="Z5" s="40">
        <v>5</v>
      </c>
      <c r="AA5" s="40">
        <v>2</v>
      </c>
      <c r="AB5" s="40">
        <v>9</v>
      </c>
      <c r="AC5" s="40">
        <v>3</v>
      </c>
      <c r="AD5" s="40">
        <v>2</v>
      </c>
      <c r="AE5" s="40">
        <v>4</v>
      </c>
      <c r="AF5" s="40">
        <v>5</v>
      </c>
      <c r="AG5" s="40">
        <v>1</v>
      </c>
      <c r="AH5" s="40">
        <v>0</v>
      </c>
      <c r="AI5" s="40">
        <v>0</v>
      </c>
      <c r="AJ5" s="40">
        <v>2</v>
      </c>
      <c r="AK5" s="40">
        <v>5</v>
      </c>
      <c r="AL5" s="40">
        <v>0</v>
      </c>
      <c r="AM5" s="40">
        <v>1</v>
      </c>
      <c r="AN5" s="40">
        <v>1</v>
      </c>
      <c r="AO5" s="40">
        <v>12</v>
      </c>
      <c r="AP5" s="40">
        <v>3</v>
      </c>
      <c r="AQ5" s="40">
        <v>1</v>
      </c>
      <c r="AR5" s="40">
        <v>4</v>
      </c>
      <c r="AS5" s="40">
        <v>2</v>
      </c>
      <c r="AT5" s="40">
        <v>4</v>
      </c>
      <c r="AU5" s="40">
        <v>8</v>
      </c>
      <c r="AV5" s="40">
        <v>0</v>
      </c>
      <c r="AW5" s="40">
        <v>2</v>
      </c>
      <c r="AX5" s="40">
        <v>8</v>
      </c>
      <c r="AY5" s="40">
        <v>11</v>
      </c>
      <c r="AZ5" s="40">
        <v>2</v>
      </c>
      <c r="BA5" s="40">
        <v>0</v>
      </c>
      <c r="BB5" s="40">
        <v>0</v>
      </c>
      <c r="BC5" s="40">
        <v>5</v>
      </c>
      <c r="BD5" s="40">
        <v>4</v>
      </c>
      <c r="BE5" s="40">
        <v>2</v>
      </c>
      <c r="BF5" s="40">
        <v>6</v>
      </c>
      <c r="BG5" s="40">
        <v>3</v>
      </c>
      <c r="BH5" s="40">
        <v>0</v>
      </c>
      <c r="BI5" s="40">
        <v>16</v>
      </c>
      <c r="BJ5" s="40">
        <v>1</v>
      </c>
      <c r="BK5" s="40">
        <v>5</v>
      </c>
      <c r="BL5" s="40">
        <v>3</v>
      </c>
      <c r="BM5" s="40">
        <v>1</v>
      </c>
      <c r="BN5" s="40">
        <v>0</v>
      </c>
      <c r="BO5" s="40">
        <v>4</v>
      </c>
      <c r="BP5" s="40">
        <v>2</v>
      </c>
      <c r="BQ5" s="40">
        <v>6</v>
      </c>
      <c r="BR5" s="40">
        <v>2</v>
      </c>
      <c r="BS5" s="40">
        <v>4</v>
      </c>
      <c r="BT5" s="40">
        <v>3</v>
      </c>
      <c r="BU5" s="40">
        <v>4</v>
      </c>
      <c r="BV5" s="40">
        <v>0</v>
      </c>
      <c r="BW5" s="40">
        <v>2</v>
      </c>
      <c r="BX5" s="40">
        <v>10</v>
      </c>
      <c r="BY5" s="40">
        <v>0</v>
      </c>
      <c r="BZ5" s="40">
        <v>7</v>
      </c>
      <c r="CA5" s="40">
        <v>0</v>
      </c>
      <c r="CB5" s="40">
        <v>3</v>
      </c>
      <c r="CC5" s="40">
        <v>7</v>
      </c>
      <c r="CD5" s="40">
        <v>3</v>
      </c>
      <c r="CE5" s="40">
        <v>6</v>
      </c>
      <c r="CF5" s="40">
        <v>24</v>
      </c>
      <c r="CG5" s="40">
        <v>0</v>
      </c>
      <c r="CH5" s="40">
        <v>0</v>
      </c>
      <c r="CI5" s="40">
        <v>1</v>
      </c>
      <c r="CJ5" s="40">
        <v>16</v>
      </c>
      <c r="CK5" s="40">
        <v>2</v>
      </c>
      <c r="CL5" s="40">
        <v>3</v>
      </c>
      <c r="CM5" s="40">
        <v>8</v>
      </c>
      <c r="CN5" s="39" t="s">
        <v>44</v>
      </c>
    </row>
    <row r="6" spans="1:92" ht="15.75">
      <c r="A6" s="39" t="s">
        <v>45</v>
      </c>
      <c r="B6" s="40">
        <v>0</v>
      </c>
      <c r="C6" s="40">
        <v>3</v>
      </c>
      <c r="D6" s="40">
        <v>1</v>
      </c>
      <c r="E6" s="40">
        <v>12</v>
      </c>
      <c r="F6" s="40">
        <v>2</v>
      </c>
      <c r="G6" s="40">
        <v>5</v>
      </c>
      <c r="H6" s="40">
        <v>6</v>
      </c>
      <c r="I6" s="40">
        <v>0</v>
      </c>
      <c r="J6" s="40">
        <v>1</v>
      </c>
      <c r="K6" s="40">
        <v>13</v>
      </c>
      <c r="L6" s="40">
        <v>5</v>
      </c>
      <c r="M6" s="40">
        <v>1</v>
      </c>
      <c r="N6" s="40">
        <v>4</v>
      </c>
      <c r="O6" s="40">
        <v>4</v>
      </c>
      <c r="P6" s="40">
        <v>2</v>
      </c>
      <c r="Q6" s="40">
        <v>12</v>
      </c>
      <c r="R6" s="40">
        <v>1</v>
      </c>
      <c r="S6" s="40">
        <v>0</v>
      </c>
      <c r="T6" s="40">
        <v>1</v>
      </c>
      <c r="U6" s="40">
        <v>2</v>
      </c>
      <c r="V6" s="40">
        <v>6</v>
      </c>
      <c r="W6" s="40">
        <v>2</v>
      </c>
      <c r="X6" s="40">
        <v>0</v>
      </c>
      <c r="Y6" s="40">
        <v>5</v>
      </c>
      <c r="Z6" s="40">
        <v>14</v>
      </c>
      <c r="AA6" s="40">
        <v>2</v>
      </c>
      <c r="AB6" s="40">
        <v>5</v>
      </c>
      <c r="AC6" s="40">
        <v>2</v>
      </c>
      <c r="AD6" s="40">
        <v>0</v>
      </c>
      <c r="AE6" s="40">
        <v>0</v>
      </c>
      <c r="AF6" s="40">
        <v>1</v>
      </c>
      <c r="AG6" s="40">
        <v>3</v>
      </c>
      <c r="AH6" s="40">
        <v>3</v>
      </c>
      <c r="AI6" s="40">
        <v>6</v>
      </c>
      <c r="AJ6" s="40">
        <v>8</v>
      </c>
      <c r="AK6" s="40">
        <v>3</v>
      </c>
      <c r="AL6" s="40">
        <v>2</v>
      </c>
      <c r="AM6" s="40">
        <v>0</v>
      </c>
      <c r="AN6" s="40">
        <v>11</v>
      </c>
      <c r="AO6" s="40">
        <v>12</v>
      </c>
      <c r="AP6" s="40">
        <v>3</v>
      </c>
      <c r="AQ6" s="40">
        <v>0</v>
      </c>
      <c r="AR6" s="40">
        <v>12</v>
      </c>
      <c r="AS6" s="40">
        <v>7</v>
      </c>
      <c r="AT6" s="40">
        <v>3</v>
      </c>
      <c r="AU6" s="40">
        <v>7</v>
      </c>
      <c r="AV6" s="40">
        <v>5</v>
      </c>
      <c r="AW6" s="40">
        <v>4</v>
      </c>
      <c r="AX6" s="40">
        <v>6</v>
      </c>
      <c r="AY6" s="40">
        <v>3</v>
      </c>
      <c r="AZ6" s="40">
        <v>2</v>
      </c>
      <c r="BA6" s="40">
        <v>2</v>
      </c>
      <c r="BB6" s="40">
        <v>2</v>
      </c>
      <c r="BC6" s="40">
        <v>4</v>
      </c>
      <c r="BD6" s="40">
        <v>2</v>
      </c>
      <c r="BE6" s="40">
        <v>1</v>
      </c>
      <c r="BF6" s="40">
        <v>5</v>
      </c>
      <c r="BG6" s="40">
        <v>3</v>
      </c>
      <c r="BH6" s="40">
        <v>5</v>
      </c>
      <c r="BI6" s="40">
        <v>0</v>
      </c>
      <c r="BJ6" s="40">
        <v>6</v>
      </c>
      <c r="BK6" s="40">
        <v>0</v>
      </c>
      <c r="BL6" s="40">
        <v>7</v>
      </c>
      <c r="BM6" s="40">
        <v>1</v>
      </c>
      <c r="BN6" s="40">
        <v>8</v>
      </c>
      <c r="BO6" s="40">
        <v>1</v>
      </c>
      <c r="BP6" s="40">
        <v>0</v>
      </c>
      <c r="BQ6" s="40">
        <v>2</v>
      </c>
      <c r="BR6" s="40">
        <v>6</v>
      </c>
      <c r="BS6" s="40">
        <v>4</v>
      </c>
      <c r="BT6" s="40">
        <v>0</v>
      </c>
      <c r="BU6" s="40">
        <v>0</v>
      </c>
      <c r="BV6" s="40">
        <v>4</v>
      </c>
      <c r="BW6" s="40">
        <v>3</v>
      </c>
      <c r="BX6" s="40">
        <v>4</v>
      </c>
      <c r="BY6" s="40">
        <v>2</v>
      </c>
      <c r="BZ6" s="40">
        <v>8</v>
      </c>
      <c r="CA6" s="40">
        <v>15</v>
      </c>
      <c r="CB6" s="40">
        <v>3</v>
      </c>
      <c r="CC6" s="40">
        <v>1</v>
      </c>
      <c r="CD6" s="40">
        <v>1</v>
      </c>
      <c r="CE6" s="40">
        <v>7</v>
      </c>
      <c r="CF6" s="40">
        <v>1</v>
      </c>
      <c r="CG6" s="40">
        <v>1</v>
      </c>
      <c r="CH6" s="40">
        <v>7</v>
      </c>
      <c r="CI6" s="40">
        <v>6</v>
      </c>
      <c r="CJ6" s="40">
        <v>6</v>
      </c>
      <c r="CK6" s="40">
        <v>7</v>
      </c>
      <c r="CL6" s="40">
        <v>15</v>
      </c>
      <c r="CM6" s="40">
        <v>6</v>
      </c>
      <c r="CN6" s="39" t="s">
        <v>45</v>
      </c>
    </row>
    <row r="7" spans="1:92" ht="15.75">
      <c r="A7" s="39" t="s">
        <v>46</v>
      </c>
      <c r="B7" s="40">
        <v>1</v>
      </c>
      <c r="C7" s="40">
        <v>0</v>
      </c>
      <c r="D7" s="40">
        <v>0</v>
      </c>
      <c r="E7" s="40">
        <v>1</v>
      </c>
      <c r="F7" s="40">
        <v>1</v>
      </c>
      <c r="G7" s="40">
        <v>2</v>
      </c>
      <c r="H7" s="40">
        <v>2</v>
      </c>
      <c r="I7" s="40">
        <v>12</v>
      </c>
      <c r="J7" s="40">
        <v>2</v>
      </c>
      <c r="K7" s="40">
        <v>4</v>
      </c>
      <c r="L7" s="40">
        <v>4</v>
      </c>
      <c r="M7" s="40">
        <v>8</v>
      </c>
      <c r="N7" s="40">
        <v>3</v>
      </c>
      <c r="O7" s="40">
        <v>4</v>
      </c>
      <c r="P7" s="40">
        <v>4</v>
      </c>
      <c r="Q7" s="40">
        <v>0</v>
      </c>
      <c r="R7" s="40">
        <v>0</v>
      </c>
      <c r="S7" s="40">
        <v>2</v>
      </c>
      <c r="T7" s="40">
        <v>0</v>
      </c>
      <c r="U7" s="40">
        <v>6</v>
      </c>
      <c r="V7" s="40">
        <v>0</v>
      </c>
      <c r="W7" s="40">
        <v>8</v>
      </c>
      <c r="X7" s="40">
        <v>0</v>
      </c>
      <c r="Y7" s="40">
        <v>0</v>
      </c>
      <c r="Z7" s="40">
        <v>1</v>
      </c>
      <c r="AA7" s="40">
        <v>0</v>
      </c>
      <c r="AB7" s="40">
        <v>4</v>
      </c>
      <c r="AC7" s="40">
        <v>7</v>
      </c>
      <c r="AD7" s="40">
        <v>1</v>
      </c>
      <c r="AE7" s="40">
        <v>5</v>
      </c>
      <c r="AF7" s="40">
        <v>3</v>
      </c>
      <c r="AG7" s="40">
        <v>10</v>
      </c>
      <c r="AH7" s="40">
        <v>1</v>
      </c>
      <c r="AI7" s="40">
        <v>5</v>
      </c>
      <c r="AJ7" s="40">
        <v>0</v>
      </c>
      <c r="AK7" s="40">
        <v>9</v>
      </c>
      <c r="AL7" s="40">
        <v>7</v>
      </c>
      <c r="AM7" s="40">
        <v>2</v>
      </c>
      <c r="AN7" s="40">
        <v>1</v>
      </c>
      <c r="AO7" s="40">
        <v>0</v>
      </c>
      <c r="AP7" s="40">
        <v>2</v>
      </c>
      <c r="AQ7" s="40">
        <v>2</v>
      </c>
      <c r="AR7" s="40">
        <v>2</v>
      </c>
      <c r="AS7" s="40">
        <v>0</v>
      </c>
      <c r="AT7" s="40">
        <v>5</v>
      </c>
      <c r="AU7" s="40">
        <v>1</v>
      </c>
      <c r="AV7" s="40">
        <v>2</v>
      </c>
      <c r="AW7" s="40">
        <v>6</v>
      </c>
      <c r="AX7" s="40">
        <v>4</v>
      </c>
      <c r="AY7" s="40">
        <v>8</v>
      </c>
      <c r="AZ7" s="40">
        <v>5</v>
      </c>
      <c r="BA7" s="40">
        <v>2</v>
      </c>
      <c r="BB7" s="40">
        <v>3</v>
      </c>
      <c r="BC7" s="40">
        <v>3</v>
      </c>
      <c r="BD7" s="40">
        <v>12</v>
      </c>
      <c r="BE7" s="40">
        <v>2</v>
      </c>
      <c r="BF7" s="40">
        <v>1</v>
      </c>
      <c r="BG7" s="40">
        <v>5</v>
      </c>
      <c r="BH7" s="40">
        <v>2</v>
      </c>
      <c r="BI7" s="40">
        <v>6</v>
      </c>
      <c r="BJ7" s="40">
        <v>1</v>
      </c>
      <c r="BK7" s="40">
        <v>3</v>
      </c>
      <c r="BL7" s="40">
        <v>3</v>
      </c>
      <c r="BM7" s="40">
        <v>0</v>
      </c>
      <c r="BN7" s="40">
        <v>2</v>
      </c>
      <c r="BO7" s="40">
        <v>4</v>
      </c>
      <c r="BP7" s="40">
        <v>3</v>
      </c>
      <c r="BQ7" s="40">
        <v>4</v>
      </c>
      <c r="BR7" s="40">
        <v>1</v>
      </c>
      <c r="BS7" s="40">
        <v>0</v>
      </c>
      <c r="BT7" s="40">
        <v>10</v>
      </c>
      <c r="BU7" s="40">
        <v>2</v>
      </c>
      <c r="BV7" s="40">
        <v>0</v>
      </c>
      <c r="BW7" s="40">
        <v>1</v>
      </c>
      <c r="BX7" s="40">
        <v>12</v>
      </c>
      <c r="BY7" s="40">
        <v>5</v>
      </c>
      <c r="BZ7" s="40">
        <v>1</v>
      </c>
      <c r="CA7" s="40">
        <v>15</v>
      </c>
      <c r="CB7" s="40">
        <v>0</v>
      </c>
      <c r="CC7" s="40">
        <v>7</v>
      </c>
      <c r="CD7" s="40">
        <v>0</v>
      </c>
      <c r="CE7" s="40">
        <v>5</v>
      </c>
      <c r="CF7" s="40">
        <v>2</v>
      </c>
      <c r="CG7" s="40">
        <v>10</v>
      </c>
      <c r="CH7" s="40">
        <v>10</v>
      </c>
      <c r="CI7" s="40">
        <v>3</v>
      </c>
      <c r="CJ7" s="40">
        <v>0</v>
      </c>
      <c r="CK7" s="40">
        <v>0</v>
      </c>
      <c r="CL7" s="40">
        <v>9</v>
      </c>
      <c r="CM7" s="40">
        <v>3</v>
      </c>
      <c r="CN7" s="39" t="s">
        <v>46</v>
      </c>
    </row>
    <row r="8" spans="1:92" ht="15.75">
      <c r="A8" s="39" t="s">
        <v>47</v>
      </c>
      <c r="B8" s="40">
        <v>11</v>
      </c>
      <c r="C8" s="40">
        <v>9</v>
      </c>
      <c r="D8" s="40">
        <v>1</v>
      </c>
      <c r="E8" s="40">
        <v>1</v>
      </c>
      <c r="F8" s="40">
        <v>0</v>
      </c>
      <c r="G8" s="40">
        <v>10</v>
      </c>
      <c r="H8" s="40">
        <v>3</v>
      </c>
      <c r="I8" s="40">
        <v>1</v>
      </c>
      <c r="J8" s="40">
        <v>5</v>
      </c>
      <c r="K8" s="40">
        <v>0</v>
      </c>
      <c r="L8" s="40">
        <v>1</v>
      </c>
      <c r="M8" s="40">
        <v>5</v>
      </c>
      <c r="N8" s="40">
        <v>4</v>
      </c>
      <c r="O8" s="40">
        <v>2</v>
      </c>
      <c r="P8" s="40">
        <v>11</v>
      </c>
      <c r="Q8" s="40">
        <v>2</v>
      </c>
      <c r="R8" s="40">
        <v>14</v>
      </c>
      <c r="S8" s="40">
        <v>0</v>
      </c>
      <c r="T8" s="40">
        <v>0</v>
      </c>
      <c r="U8" s="40">
        <v>4</v>
      </c>
      <c r="V8" s="40">
        <v>4</v>
      </c>
      <c r="W8" s="40">
        <v>5</v>
      </c>
      <c r="X8" s="40">
        <v>3</v>
      </c>
      <c r="Y8" s="40">
        <v>3</v>
      </c>
      <c r="Z8" s="40">
        <v>1</v>
      </c>
      <c r="AA8" s="40">
        <v>1</v>
      </c>
      <c r="AB8" s="40">
        <v>0</v>
      </c>
      <c r="AC8" s="40">
        <v>5</v>
      </c>
      <c r="AD8" s="40">
        <v>4</v>
      </c>
      <c r="AE8" s="40">
        <v>0</v>
      </c>
      <c r="AF8" s="40">
        <v>2</v>
      </c>
      <c r="AG8" s="40">
        <v>5</v>
      </c>
      <c r="AH8" s="40">
        <v>25</v>
      </c>
      <c r="AI8" s="40">
        <v>12</v>
      </c>
      <c r="AJ8" s="40">
        <v>1</v>
      </c>
      <c r="AK8" s="40">
        <v>2</v>
      </c>
      <c r="AL8" s="40">
        <v>6</v>
      </c>
      <c r="AM8" s="40">
        <v>1</v>
      </c>
      <c r="AN8" s="40">
        <v>0</v>
      </c>
      <c r="AO8" s="40">
        <v>5</v>
      </c>
      <c r="AP8" s="40">
        <v>3</v>
      </c>
      <c r="AQ8" s="40">
        <v>3</v>
      </c>
      <c r="AR8" s="40">
        <v>1</v>
      </c>
      <c r="AS8" s="40">
        <v>0</v>
      </c>
      <c r="AT8" s="40">
        <v>6</v>
      </c>
      <c r="AU8" s="40">
        <v>3</v>
      </c>
      <c r="AV8" s="40">
        <v>1</v>
      </c>
      <c r="AW8" s="40">
        <v>2</v>
      </c>
      <c r="AX8" s="40">
        <v>1</v>
      </c>
      <c r="AY8" s="40">
        <v>1</v>
      </c>
      <c r="AZ8" s="40">
        <v>2</v>
      </c>
      <c r="BA8" s="40">
        <v>3</v>
      </c>
      <c r="BB8" s="40">
        <v>0</v>
      </c>
      <c r="BC8" s="40">
        <v>4</v>
      </c>
      <c r="BD8" s="40">
        <v>0</v>
      </c>
      <c r="BE8" s="40">
        <v>1</v>
      </c>
      <c r="BF8" s="40">
        <v>1</v>
      </c>
      <c r="BG8" s="40">
        <v>4</v>
      </c>
      <c r="BH8" s="40">
        <v>2</v>
      </c>
      <c r="BI8" s="40">
        <v>3</v>
      </c>
      <c r="BJ8" s="40">
        <v>3</v>
      </c>
      <c r="BK8" s="40">
        <v>2</v>
      </c>
      <c r="BL8" s="40">
        <v>3</v>
      </c>
      <c r="BM8" s="40">
        <v>2</v>
      </c>
      <c r="BN8" s="40">
        <v>1</v>
      </c>
      <c r="BO8" s="40">
        <v>2</v>
      </c>
      <c r="BP8" s="40">
        <v>3</v>
      </c>
      <c r="BQ8" s="40">
        <v>2</v>
      </c>
      <c r="BR8" s="40">
        <v>2</v>
      </c>
      <c r="BS8" s="40">
        <v>1</v>
      </c>
      <c r="BT8" s="40">
        <v>7</v>
      </c>
      <c r="BU8" s="40">
        <v>8</v>
      </c>
      <c r="BV8" s="40">
        <v>2</v>
      </c>
      <c r="BW8" s="40">
        <v>21</v>
      </c>
      <c r="BX8" s="40">
        <v>5</v>
      </c>
      <c r="BY8" s="40">
        <v>6</v>
      </c>
      <c r="BZ8" s="40">
        <v>0</v>
      </c>
      <c r="CA8" s="40">
        <v>1</v>
      </c>
      <c r="CB8" s="40">
        <v>0</v>
      </c>
      <c r="CC8" s="40">
        <v>0</v>
      </c>
      <c r="CD8" s="40">
        <v>3</v>
      </c>
      <c r="CE8" s="40">
        <v>18</v>
      </c>
      <c r="CF8" s="40">
        <v>1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39" t="s">
        <v>47</v>
      </c>
    </row>
    <row r="9" spans="1:92" ht="15.75">
      <c r="A9" s="39" t="s">
        <v>48</v>
      </c>
      <c r="B9" s="40">
        <v>0</v>
      </c>
      <c r="C9" s="40">
        <v>4</v>
      </c>
      <c r="D9" s="40">
        <v>1</v>
      </c>
      <c r="E9" s="40">
        <v>3</v>
      </c>
      <c r="F9" s="40">
        <v>2</v>
      </c>
      <c r="G9" s="40">
        <v>0</v>
      </c>
      <c r="H9" s="40">
        <v>0</v>
      </c>
      <c r="I9" s="40">
        <v>7</v>
      </c>
      <c r="J9" s="40">
        <v>4</v>
      </c>
      <c r="K9" s="40">
        <v>0</v>
      </c>
      <c r="L9" s="40">
        <v>1</v>
      </c>
      <c r="M9" s="40">
        <v>0</v>
      </c>
      <c r="N9" s="40">
        <v>6</v>
      </c>
      <c r="O9" s="40">
        <v>5</v>
      </c>
      <c r="P9" s="40">
        <v>7</v>
      </c>
      <c r="Q9" s="40">
        <v>7</v>
      </c>
      <c r="R9" s="40">
        <v>0</v>
      </c>
      <c r="S9" s="40">
        <v>3</v>
      </c>
      <c r="T9" s="40">
        <v>0</v>
      </c>
      <c r="U9" s="40">
        <v>0</v>
      </c>
      <c r="V9" s="40">
        <v>4</v>
      </c>
      <c r="W9" s="40">
        <v>0</v>
      </c>
      <c r="X9" s="40">
        <v>0</v>
      </c>
      <c r="Y9" s="40">
        <v>0</v>
      </c>
      <c r="Z9" s="40">
        <v>3</v>
      </c>
      <c r="AA9" s="40">
        <v>0</v>
      </c>
      <c r="AB9" s="40">
        <v>2</v>
      </c>
      <c r="AC9" s="40">
        <v>0</v>
      </c>
      <c r="AD9" s="40">
        <v>0</v>
      </c>
      <c r="AE9" s="40">
        <v>1</v>
      </c>
      <c r="AF9" s="40">
        <v>2</v>
      </c>
      <c r="AG9" s="40">
        <v>5</v>
      </c>
      <c r="AH9" s="40">
        <v>12</v>
      </c>
      <c r="AI9" s="40">
        <v>3</v>
      </c>
      <c r="AJ9" s="40">
        <v>0</v>
      </c>
      <c r="AK9" s="40">
        <v>0</v>
      </c>
      <c r="AL9" s="40">
        <v>1</v>
      </c>
      <c r="AM9" s="40">
        <v>1</v>
      </c>
      <c r="AN9" s="40">
        <v>1</v>
      </c>
      <c r="AO9" s="40">
        <v>1</v>
      </c>
      <c r="AP9" s="40">
        <v>9</v>
      </c>
      <c r="AQ9" s="40">
        <v>0</v>
      </c>
      <c r="AR9" s="40">
        <v>0</v>
      </c>
      <c r="AS9" s="40">
        <v>3</v>
      </c>
      <c r="AT9" s="40">
        <v>1</v>
      </c>
      <c r="AU9" s="40">
        <v>8</v>
      </c>
      <c r="AV9" s="40">
        <v>6</v>
      </c>
      <c r="AW9" s="40">
        <v>4</v>
      </c>
      <c r="AX9" s="40">
        <v>15</v>
      </c>
      <c r="AY9" s="40">
        <v>6</v>
      </c>
      <c r="AZ9" s="40">
        <v>1</v>
      </c>
      <c r="BA9" s="40">
        <v>3</v>
      </c>
      <c r="BB9" s="40">
        <v>0</v>
      </c>
      <c r="BC9" s="40">
        <v>2</v>
      </c>
      <c r="BD9" s="40">
        <v>7</v>
      </c>
      <c r="BE9" s="40">
        <v>2</v>
      </c>
      <c r="BF9" s="40">
        <v>2</v>
      </c>
      <c r="BG9" s="40">
        <v>7</v>
      </c>
      <c r="BH9" s="40">
        <v>7</v>
      </c>
      <c r="BI9" s="40">
        <v>1</v>
      </c>
      <c r="BJ9" s="40">
        <v>1</v>
      </c>
      <c r="BK9" s="40">
        <v>14</v>
      </c>
      <c r="BL9" s="40">
        <v>2</v>
      </c>
      <c r="BM9" s="40">
        <v>4</v>
      </c>
      <c r="BN9" s="40">
        <v>8</v>
      </c>
      <c r="BO9" s="40">
        <v>6</v>
      </c>
      <c r="BP9" s="40">
        <v>4</v>
      </c>
      <c r="BQ9" s="40">
        <v>1</v>
      </c>
      <c r="BR9" s="40">
        <v>0</v>
      </c>
      <c r="BS9" s="40">
        <v>0</v>
      </c>
      <c r="BT9" s="40">
        <v>0</v>
      </c>
      <c r="BU9" s="40">
        <v>3</v>
      </c>
      <c r="BV9" s="40">
        <v>0</v>
      </c>
      <c r="BW9" s="40">
        <v>3</v>
      </c>
      <c r="BX9" s="40">
        <v>2</v>
      </c>
      <c r="BY9" s="40">
        <v>4</v>
      </c>
      <c r="BZ9" s="40">
        <v>0</v>
      </c>
      <c r="CA9" s="40">
        <v>13</v>
      </c>
      <c r="CB9" s="40">
        <v>1</v>
      </c>
      <c r="CC9" s="40">
        <v>0</v>
      </c>
      <c r="CD9" s="40">
        <v>0</v>
      </c>
      <c r="CE9" s="40">
        <v>2</v>
      </c>
      <c r="CF9" s="40">
        <v>2</v>
      </c>
      <c r="CG9" s="40">
        <v>0</v>
      </c>
      <c r="CH9" s="40">
        <v>9</v>
      </c>
      <c r="CI9" s="40">
        <v>5</v>
      </c>
      <c r="CJ9" s="40">
        <v>0</v>
      </c>
      <c r="CK9" s="40">
        <v>7</v>
      </c>
      <c r="CL9" s="40">
        <v>2</v>
      </c>
      <c r="CM9" s="40">
        <v>0</v>
      </c>
      <c r="CN9" s="39" t="s">
        <v>48</v>
      </c>
    </row>
    <row r="10" spans="1:92" ht="15.75">
      <c r="A10" s="39" t="s">
        <v>49</v>
      </c>
      <c r="B10" s="40">
        <v>0</v>
      </c>
      <c r="C10" s="40">
        <v>2</v>
      </c>
      <c r="D10" s="40">
        <v>0</v>
      </c>
      <c r="E10" s="40">
        <v>10</v>
      </c>
      <c r="F10" s="40">
        <v>1</v>
      </c>
      <c r="G10" s="40">
        <v>3</v>
      </c>
      <c r="H10" s="40">
        <v>1</v>
      </c>
      <c r="I10" s="40">
        <v>3</v>
      </c>
      <c r="J10" s="40">
        <v>5</v>
      </c>
      <c r="K10" s="40">
        <v>0</v>
      </c>
      <c r="L10" s="40">
        <v>0</v>
      </c>
      <c r="M10" s="40">
        <v>13</v>
      </c>
      <c r="N10" s="40">
        <v>16</v>
      </c>
      <c r="O10" s="40">
        <v>1</v>
      </c>
      <c r="P10" s="40">
        <v>12</v>
      </c>
      <c r="Q10" s="40">
        <v>3</v>
      </c>
      <c r="R10" s="40">
        <v>2</v>
      </c>
      <c r="S10" s="40">
        <v>6</v>
      </c>
      <c r="T10" s="40">
        <v>3</v>
      </c>
      <c r="U10" s="40">
        <v>2</v>
      </c>
      <c r="V10" s="40">
        <v>1</v>
      </c>
      <c r="W10" s="40">
        <v>0</v>
      </c>
      <c r="X10" s="40">
        <v>0</v>
      </c>
      <c r="Y10" s="40">
        <v>2</v>
      </c>
      <c r="Z10" s="40">
        <v>3</v>
      </c>
      <c r="AA10" s="40">
        <v>12</v>
      </c>
      <c r="AB10" s="40">
        <v>0</v>
      </c>
      <c r="AC10" s="40">
        <v>3</v>
      </c>
      <c r="AD10" s="40">
        <v>0</v>
      </c>
      <c r="AE10" s="40">
        <v>1</v>
      </c>
      <c r="AF10" s="40">
        <v>1</v>
      </c>
      <c r="AG10" s="40">
        <v>2</v>
      </c>
      <c r="AH10" s="40">
        <v>5</v>
      </c>
      <c r="AI10" s="40">
        <v>0</v>
      </c>
      <c r="AJ10" s="40">
        <v>6</v>
      </c>
      <c r="AK10" s="40">
        <v>1</v>
      </c>
      <c r="AL10" s="40">
        <v>0</v>
      </c>
      <c r="AM10" s="40">
        <v>1</v>
      </c>
      <c r="AN10" s="40">
        <v>5</v>
      </c>
      <c r="AO10" s="40">
        <v>1</v>
      </c>
      <c r="AP10" s="40">
        <v>0</v>
      </c>
      <c r="AQ10" s="40">
        <v>0</v>
      </c>
      <c r="AR10" s="40">
        <v>0</v>
      </c>
      <c r="AS10" s="40">
        <v>0</v>
      </c>
      <c r="AT10" s="40">
        <v>3</v>
      </c>
      <c r="AU10" s="40">
        <v>1</v>
      </c>
      <c r="AV10" s="40">
        <v>1</v>
      </c>
      <c r="AW10" s="40">
        <v>2</v>
      </c>
      <c r="AX10" s="40">
        <v>1</v>
      </c>
      <c r="AY10" s="40">
        <v>8</v>
      </c>
      <c r="AZ10" s="40">
        <v>6</v>
      </c>
      <c r="BA10" s="40">
        <v>3</v>
      </c>
      <c r="BB10" s="40">
        <v>5</v>
      </c>
      <c r="BC10" s="40">
        <v>4</v>
      </c>
      <c r="BD10" s="40">
        <v>9</v>
      </c>
      <c r="BE10" s="40">
        <v>3</v>
      </c>
      <c r="BF10" s="40">
        <v>1</v>
      </c>
      <c r="BG10" s="40">
        <v>1</v>
      </c>
      <c r="BH10" s="40">
        <v>2</v>
      </c>
      <c r="BI10" s="40">
        <v>5</v>
      </c>
      <c r="BJ10" s="40">
        <v>9</v>
      </c>
      <c r="BK10" s="40">
        <v>8</v>
      </c>
      <c r="BL10" s="40">
        <v>9</v>
      </c>
      <c r="BM10" s="40">
        <v>1</v>
      </c>
      <c r="BN10" s="40">
        <v>4</v>
      </c>
      <c r="BO10" s="40">
        <v>0</v>
      </c>
      <c r="BP10" s="40">
        <v>1</v>
      </c>
      <c r="BQ10" s="40">
        <v>6</v>
      </c>
      <c r="BR10" s="40">
        <v>4</v>
      </c>
      <c r="BS10" s="40">
        <v>1</v>
      </c>
      <c r="BT10" s="40">
        <v>6</v>
      </c>
      <c r="BU10" s="40">
        <v>4</v>
      </c>
      <c r="BV10" s="40">
        <v>4</v>
      </c>
      <c r="BW10" s="40">
        <v>0</v>
      </c>
      <c r="BX10" s="40">
        <v>7</v>
      </c>
      <c r="BY10" s="40">
        <v>1</v>
      </c>
      <c r="BZ10" s="40">
        <v>2</v>
      </c>
      <c r="CA10" s="40">
        <v>2</v>
      </c>
      <c r="CB10" s="40">
        <v>3</v>
      </c>
      <c r="CC10" s="40">
        <v>1</v>
      </c>
      <c r="CD10" s="40">
        <v>14</v>
      </c>
      <c r="CE10" s="40">
        <v>0</v>
      </c>
      <c r="CF10" s="40">
        <v>8</v>
      </c>
      <c r="CG10" s="40">
        <v>0</v>
      </c>
      <c r="CH10" s="40">
        <v>4</v>
      </c>
      <c r="CI10" s="40">
        <v>3</v>
      </c>
      <c r="CJ10" s="40">
        <v>0</v>
      </c>
      <c r="CK10" s="40">
        <v>3</v>
      </c>
      <c r="CL10" s="40">
        <v>0</v>
      </c>
      <c r="CM10" s="40">
        <v>4</v>
      </c>
      <c r="CN10" s="39" t="s">
        <v>49</v>
      </c>
    </row>
    <row r="11" spans="1:92" ht="15.75">
      <c r="A11" s="39" t="s">
        <v>50</v>
      </c>
      <c r="B11" s="40">
        <v>1</v>
      </c>
      <c r="C11" s="40">
        <v>1</v>
      </c>
      <c r="D11" s="40">
        <v>3</v>
      </c>
      <c r="E11" s="40">
        <v>3</v>
      </c>
      <c r="F11" s="40">
        <v>1</v>
      </c>
      <c r="G11" s="40">
        <v>0</v>
      </c>
      <c r="H11" s="40">
        <v>6</v>
      </c>
      <c r="I11" s="40">
        <v>2</v>
      </c>
      <c r="J11" s="40">
        <v>2</v>
      </c>
      <c r="K11" s="40">
        <v>2</v>
      </c>
      <c r="L11" s="40">
        <v>0</v>
      </c>
      <c r="M11" s="40">
        <v>4</v>
      </c>
      <c r="N11" s="40">
        <v>1</v>
      </c>
      <c r="O11" s="40">
        <v>5</v>
      </c>
      <c r="P11" s="40">
        <v>0</v>
      </c>
      <c r="Q11" s="40">
        <v>6</v>
      </c>
      <c r="R11" s="40">
        <v>0</v>
      </c>
      <c r="S11" s="40">
        <v>6</v>
      </c>
      <c r="T11" s="40">
        <v>9</v>
      </c>
      <c r="U11" s="40">
        <v>4</v>
      </c>
      <c r="V11" s="40">
        <v>9</v>
      </c>
      <c r="W11" s="40">
        <v>0</v>
      </c>
      <c r="X11" s="40">
        <v>4</v>
      </c>
      <c r="Y11" s="40">
        <v>4</v>
      </c>
      <c r="Z11" s="40">
        <v>0</v>
      </c>
      <c r="AA11" s="40">
        <v>1</v>
      </c>
      <c r="AB11" s="40">
        <v>3</v>
      </c>
      <c r="AC11" s="40">
        <v>6</v>
      </c>
      <c r="AD11" s="40">
        <v>3</v>
      </c>
      <c r="AE11" s="40">
        <v>6</v>
      </c>
      <c r="AF11" s="40">
        <v>2</v>
      </c>
      <c r="AG11" s="40">
        <v>4</v>
      </c>
      <c r="AH11" s="40">
        <v>2</v>
      </c>
      <c r="AI11" s="40">
        <v>4</v>
      </c>
      <c r="AJ11" s="40">
        <v>3</v>
      </c>
      <c r="AK11" s="40">
        <v>0</v>
      </c>
      <c r="AL11" s="40">
        <v>8</v>
      </c>
      <c r="AM11" s="40">
        <v>1</v>
      </c>
      <c r="AN11" s="40">
        <v>2</v>
      </c>
      <c r="AO11" s="40">
        <v>0</v>
      </c>
      <c r="AP11" s="40">
        <v>6</v>
      </c>
      <c r="AQ11" s="40">
        <v>10</v>
      </c>
      <c r="AR11" s="40">
        <v>0</v>
      </c>
      <c r="AS11" s="40">
        <v>2</v>
      </c>
      <c r="AT11" s="40">
        <v>2</v>
      </c>
      <c r="AU11" s="40">
        <v>2</v>
      </c>
      <c r="AV11" s="40">
        <v>0</v>
      </c>
      <c r="AW11" s="40">
        <v>10</v>
      </c>
      <c r="AX11" s="40">
        <v>2</v>
      </c>
      <c r="AY11" s="40">
        <v>7</v>
      </c>
      <c r="AZ11" s="40">
        <v>6</v>
      </c>
      <c r="BA11" s="40">
        <v>8</v>
      </c>
      <c r="BB11" s="40">
        <v>0</v>
      </c>
      <c r="BC11" s="40">
        <v>5</v>
      </c>
      <c r="BD11" s="40">
        <v>23</v>
      </c>
      <c r="BE11" s="40">
        <v>1</v>
      </c>
      <c r="BF11" s="40">
        <v>2</v>
      </c>
      <c r="BG11" s="40">
        <v>3</v>
      </c>
      <c r="BH11" s="40">
        <v>8</v>
      </c>
      <c r="BI11" s="40">
        <v>1</v>
      </c>
      <c r="BJ11" s="40">
        <v>1</v>
      </c>
      <c r="BK11" s="40">
        <v>14</v>
      </c>
      <c r="BL11" s="40">
        <v>1</v>
      </c>
      <c r="BM11" s="40">
        <v>2</v>
      </c>
      <c r="BN11" s="40">
        <v>0</v>
      </c>
      <c r="BO11" s="40">
        <v>2</v>
      </c>
      <c r="BP11" s="40">
        <v>0</v>
      </c>
      <c r="BQ11" s="40">
        <v>2</v>
      </c>
      <c r="BR11" s="40">
        <v>5</v>
      </c>
      <c r="BS11" s="40">
        <v>0</v>
      </c>
      <c r="BT11" s="40">
        <v>2</v>
      </c>
      <c r="BU11" s="40">
        <v>5</v>
      </c>
      <c r="BV11" s="40">
        <v>2</v>
      </c>
      <c r="BW11" s="40">
        <v>3</v>
      </c>
      <c r="BX11" s="40">
        <v>4</v>
      </c>
      <c r="BY11" s="40">
        <v>0</v>
      </c>
      <c r="BZ11" s="40">
        <v>1</v>
      </c>
      <c r="CA11" s="40">
        <v>7</v>
      </c>
      <c r="CB11" s="40">
        <v>5</v>
      </c>
      <c r="CC11" s="40">
        <v>1</v>
      </c>
      <c r="CD11" s="40">
        <v>0</v>
      </c>
      <c r="CE11" s="40">
        <v>10</v>
      </c>
      <c r="CF11" s="40">
        <v>0</v>
      </c>
      <c r="CG11" s="40">
        <v>0</v>
      </c>
      <c r="CH11" s="40">
        <v>13</v>
      </c>
      <c r="CI11" s="40">
        <v>1</v>
      </c>
      <c r="CJ11" s="40">
        <v>10</v>
      </c>
      <c r="CK11" s="40">
        <v>0</v>
      </c>
      <c r="CL11" s="40">
        <v>4</v>
      </c>
      <c r="CM11" s="40">
        <v>3</v>
      </c>
      <c r="CN11" s="39" t="s">
        <v>50</v>
      </c>
    </row>
    <row r="12" spans="1:92" ht="15.75">
      <c r="A12" s="39" t="s">
        <v>51</v>
      </c>
      <c r="B12" s="40">
        <v>0</v>
      </c>
      <c r="C12" s="40">
        <v>0</v>
      </c>
      <c r="D12" s="40">
        <v>6</v>
      </c>
      <c r="E12" s="40">
        <v>0</v>
      </c>
      <c r="F12" s="40">
        <v>3</v>
      </c>
      <c r="G12" s="40">
        <v>14</v>
      </c>
      <c r="H12" s="40">
        <v>0</v>
      </c>
      <c r="I12" s="40">
        <v>0</v>
      </c>
      <c r="J12" s="40">
        <v>1</v>
      </c>
      <c r="K12" s="40">
        <v>5</v>
      </c>
      <c r="L12" s="40">
        <v>2</v>
      </c>
      <c r="M12" s="40">
        <v>5</v>
      </c>
      <c r="N12" s="40">
        <v>2</v>
      </c>
      <c r="O12" s="40">
        <v>1</v>
      </c>
      <c r="P12" s="40">
        <v>5</v>
      </c>
      <c r="Q12" s="40">
        <v>8</v>
      </c>
      <c r="R12" s="40">
        <v>5</v>
      </c>
      <c r="S12" s="40">
        <v>1</v>
      </c>
      <c r="T12" s="40">
        <v>2</v>
      </c>
      <c r="U12" s="40">
        <v>1</v>
      </c>
      <c r="V12" s="40">
        <v>9</v>
      </c>
      <c r="W12" s="40">
        <v>3</v>
      </c>
      <c r="X12" s="40">
        <v>3</v>
      </c>
      <c r="Y12" s="40">
        <v>0</v>
      </c>
      <c r="Z12" s="40">
        <v>9</v>
      </c>
      <c r="AA12" s="40">
        <v>3</v>
      </c>
      <c r="AB12" s="40">
        <v>2</v>
      </c>
      <c r="AC12" s="40">
        <v>5</v>
      </c>
      <c r="AD12" s="40">
        <v>4</v>
      </c>
      <c r="AE12" s="40">
        <v>0</v>
      </c>
      <c r="AF12" s="40">
        <v>7</v>
      </c>
      <c r="AG12" s="40">
        <v>5</v>
      </c>
      <c r="AH12" s="40">
        <v>3</v>
      </c>
      <c r="AI12" s="40">
        <v>7</v>
      </c>
      <c r="AJ12" s="40">
        <v>7</v>
      </c>
      <c r="AK12" s="40">
        <v>20</v>
      </c>
      <c r="AL12" s="40">
        <v>5</v>
      </c>
      <c r="AM12" s="40">
        <v>2</v>
      </c>
      <c r="AN12" s="40">
        <v>5</v>
      </c>
      <c r="AO12" s="40">
        <v>1</v>
      </c>
      <c r="AP12" s="40">
        <v>3</v>
      </c>
      <c r="AQ12" s="40">
        <v>2</v>
      </c>
      <c r="AR12" s="40">
        <v>1</v>
      </c>
      <c r="AS12" s="40">
        <v>7</v>
      </c>
      <c r="AT12" s="40">
        <v>3</v>
      </c>
      <c r="AU12" s="40">
        <v>3</v>
      </c>
      <c r="AV12" s="40">
        <v>11</v>
      </c>
      <c r="AW12" s="40">
        <v>6</v>
      </c>
      <c r="AX12" s="40">
        <v>0</v>
      </c>
      <c r="AY12" s="40">
        <v>1</v>
      </c>
      <c r="AZ12" s="40">
        <v>0</v>
      </c>
      <c r="BA12" s="40">
        <v>0</v>
      </c>
      <c r="BB12" s="40">
        <v>1</v>
      </c>
      <c r="BC12" s="40">
        <v>9</v>
      </c>
      <c r="BD12" s="40">
        <v>2</v>
      </c>
      <c r="BE12" s="40">
        <v>0</v>
      </c>
      <c r="BF12" s="40">
        <v>0</v>
      </c>
      <c r="BG12" s="40">
        <v>1</v>
      </c>
      <c r="BH12" s="40">
        <v>6</v>
      </c>
      <c r="BI12" s="40">
        <v>0</v>
      </c>
      <c r="BJ12" s="40">
        <v>2</v>
      </c>
      <c r="BK12" s="40">
        <v>2</v>
      </c>
      <c r="BL12" s="40">
        <v>0</v>
      </c>
      <c r="BM12" s="40">
        <v>0</v>
      </c>
      <c r="BN12" s="40">
        <v>1</v>
      </c>
      <c r="BO12" s="40">
        <v>2</v>
      </c>
      <c r="BP12" s="40">
        <v>8</v>
      </c>
      <c r="BQ12" s="40">
        <v>2</v>
      </c>
      <c r="BR12" s="40">
        <v>5</v>
      </c>
      <c r="BS12" s="40">
        <v>1</v>
      </c>
      <c r="BT12" s="40">
        <v>1</v>
      </c>
      <c r="BU12" s="40">
        <v>7</v>
      </c>
      <c r="BV12" s="40">
        <v>7</v>
      </c>
      <c r="BW12" s="40">
        <v>0</v>
      </c>
      <c r="BX12" s="40">
        <v>2</v>
      </c>
      <c r="BY12" s="40">
        <v>19</v>
      </c>
      <c r="BZ12" s="40">
        <v>5</v>
      </c>
      <c r="CA12" s="40">
        <v>6</v>
      </c>
      <c r="CB12" s="40">
        <v>4</v>
      </c>
      <c r="CC12" s="40">
        <v>0</v>
      </c>
      <c r="CD12" s="40">
        <v>1</v>
      </c>
      <c r="CE12" s="40">
        <v>8</v>
      </c>
      <c r="CF12" s="40">
        <v>12</v>
      </c>
      <c r="CG12" s="40">
        <v>0</v>
      </c>
      <c r="CH12" s="40">
        <v>0</v>
      </c>
      <c r="CI12" s="40">
        <v>0</v>
      </c>
      <c r="CJ12" s="40">
        <v>0</v>
      </c>
      <c r="CK12" s="40">
        <v>8</v>
      </c>
      <c r="CL12" s="40">
        <v>6</v>
      </c>
      <c r="CM12" s="40">
        <v>0</v>
      </c>
      <c r="CN12" s="39" t="s">
        <v>51</v>
      </c>
    </row>
    <row r="13" spans="1:92" ht="15.75">
      <c r="A13" s="39" t="s">
        <v>52</v>
      </c>
      <c r="B13" s="40">
        <v>4</v>
      </c>
      <c r="C13" s="40">
        <v>0</v>
      </c>
      <c r="D13" s="40">
        <v>6</v>
      </c>
      <c r="E13" s="40">
        <v>1</v>
      </c>
      <c r="F13" s="40">
        <v>0</v>
      </c>
      <c r="G13" s="40">
        <v>0</v>
      </c>
      <c r="H13" s="40">
        <v>1</v>
      </c>
      <c r="I13" s="40">
        <v>3</v>
      </c>
      <c r="J13" s="40">
        <v>11</v>
      </c>
      <c r="K13" s="40">
        <v>1</v>
      </c>
      <c r="L13" s="40">
        <v>4</v>
      </c>
      <c r="M13" s="40">
        <v>3</v>
      </c>
      <c r="N13" s="40">
        <v>2</v>
      </c>
      <c r="O13" s="40">
        <v>0</v>
      </c>
      <c r="P13" s="40">
        <v>0</v>
      </c>
      <c r="Q13" s="40">
        <v>19</v>
      </c>
      <c r="R13" s="40">
        <v>0</v>
      </c>
      <c r="S13" s="40">
        <v>0</v>
      </c>
      <c r="T13" s="40">
        <v>7</v>
      </c>
      <c r="U13" s="40">
        <v>4</v>
      </c>
      <c r="V13" s="40">
        <v>0</v>
      </c>
      <c r="W13" s="40">
        <v>1</v>
      </c>
      <c r="X13" s="40">
        <v>0</v>
      </c>
      <c r="Y13" s="40">
        <v>2</v>
      </c>
      <c r="Z13" s="40">
        <v>6</v>
      </c>
      <c r="AA13" s="40">
        <v>1</v>
      </c>
      <c r="AB13" s="40">
        <v>4</v>
      </c>
      <c r="AC13" s="40">
        <v>6</v>
      </c>
      <c r="AD13" s="40">
        <v>1</v>
      </c>
      <c r="AE13" s="40">
        <v>1</v>
      </c>
      <c r="AF13" s="40">
        <v>2</v>
      </c>
      <c r="AG13" s="40">
        <v>6</v>
      </c>
      <c r="AH13" s="40">
        <v>3</v>
      </c>
      <c r="AI13" s="40">
        <v>1</v>
      </c>
      <c r="AJ13" s="40">
        <v>6</v>
      </c>
      <c r="AK13" s="40">
        <v>2</v>
      </c>
      <c r="AL13" s="40">
        <v>1</v>
      </c>
      <c r="AM13" s="40">
        <v>4</v>
      </c>
      <c r="AN13" s="40">
        <v>2</v>
      </c>
      <c r="AO13" s="40">
        <v>0</v>
      </c>
      <c r="AP13" s="40">
        <v>0</v>
      </c>
      <c r="AQ13" s="40">
        <v>13</v>
      </c>
      <c r="AR13" s="40">
        <v>2</v>
      </c>
      <c r="AS13" s="40">
        <v>4</v>
      </c>
      <c r="AT13" s="40">
        <v>2</v>
      </c>
      <c r="AU13" s="40">
        <v>6</v>
      </c>
      <c r="AV13" s="40">
        <v>8</v>
      </c>
      <c r="AW13" s="40">
        <v>1</v>
      </c>
      <c r="AX13" s="40">
        <v>0</v>
      </c>
      <c r="AY13" s="40">
        <v>1</v>
      </c>
      <c r="AZ13" s="40">
        <v>0</v>
      </c>
      <c r="BA13" s="40">
        <v>9</v>
      </c>
      <c r="BB13" s="40">
        <v>14</v>
      </c>
      <c r="BC13" s="40">
        <v>3</v>
      </c>
      <c r="BD13" s="40">
        <v>0</v>
      </c>
      <c r="BE13" s="40">
        <v>4</v>
      </c>
      <c r="BF13" s="40">
        <v>3</v>
      </c>
      <c r="BG13" s="40">
        <v>10</v>
      </c>
      <c r="BH13" s="40">
        <v>4</v>
      </c>
      <c r="BI13" s="40">
        <v>6</v>
      </c>
      <c r="BJ13" s="40">
        <v>4</v>
      </c>
      <c r="BK13" s="40">
        <v>2</v>
      </c>
      <c r="BL13" s="40">
        <v>0</v>
      </c>
      <c r="BM13" s="40">
        <v>9</v>
      </c>
      <c r="BN13" s="40">
        <v>10</v>
      </c>
      <c r="BO13" s="40">
        <v>0</v>
      </c>
      <c r="BP13" s="40">
        <v>7</v>
      </c>
      <c r="BQ13" s="40">
        <v>8</v>
      </c>
      <c r="BR13" s="40">
        <v>0</v>
      </c>
      <c r="BS13" s="40">
        <v>0</v>
      </c>
      <c r="BT13" s="40">
        <v>2</v>
      </c>
      <c r="BU13" s="40">
        <v>1</v>
      </c>
      <c r="BV13" s="40">
        <v>4</v>
      </c>
      <c r="BW13" s="40">
        <v>1</v>
      </c>
      <c r="BX13" s="40">
        <v>1</v>
      </c>
      <c r="BY13" s="40">
        <v>4</v>
      </c>
      <c r="BZ13" s="40">
        <v>1</v>
      </c>
      <c r="CA13" s="40">
        <v>0</v>
      </c>
      <c r="CB13" s="40">
        <v>0</v>
      </c>
      <c r="CC13" s="40">
        <v>3</v>
      </c>
      <c r="CD13" s="40">
        <v>5</v>
      </c>
      <c r="CE13" s="40">
        <v>10</v>
      </c>
      <c r="CF13" s="40">
        <v>4</v>
      </c>
      <c r="CG13" s="40">
        <v>0</v>
      </c>
      <c r="CH13" s="40">
        <v>0</v>
      </c>
      <c r="CI13" s="40">
        <v>0</v>
      </c>
      <c r="CJ13" s="40">
        <v>0</v>
      </c>
      <c r="CK13" s="40">
        <v>1</v>
      </c>
      <c r="CL13" s="40">
        <v>11</v>
      </c>
      <c r="CM13" s="40">
        <v>5</v>
      </c>
      <c r="CN13" s="39" t="s">
        <v>52</v>
      </c>
    </row>
    <row r="14" spans="1:92" ht="15.75">
      <c r="A14" s="39" t="s">
        <v>53</v>
      </c>
      <c r="B14" s="40">
        <v>1</v>
      </c>
      <c r="C14" s="40">
        <v>14</v>
      </c>
      <c r="D14" s="40">
        <v>5</v>
      </c>
      <c r="E14" s="40">
        <v>8</v>
      </c>
      <c r="F14" s="40">
        <v>10</v>
      </c>
      <c r="G14" s="40">
        <v>1</v>
      </c>
      <c r="H14" s="40">
        <v>2</v>
      </c>
      <c r="I14" s="40">
        <v>4</v>
      </c>
      <c r="J14" s="40">
        <v>1</v>
      </c>
      <c r="K14" s="40">
        <v>2</v>
      </c>
      <c r="L14" s="40">
        <v>0</v>
      </c>
      <c r="M14" s="40">
        <v>16</v>
      </c>
      <c r="N14" s="40">
        <v>9</v>
      </c>
      <c r="O14" s="40">
        <v>5</v>
      </c>
      <c r="P14" s="40">
        <v>2</v>
      </c>
      <c r="Q14" s="40">
        <v>7</v>
      </c>
      <c r="R14" s="40">
        <v>5</v>
      </c>
      <c r="S14" s="40">
        <v>10</v>
      </c>
      <c r="T14" s="40">
        <v>5</v>
      </c>
      <c r="U14" s="40">
        <v>3</v>
      </c>
      <c r="V14" s="40">
        <v>1</v>
      </c>
      <c r="W14" s="40">
        <v>0</v>
      </c>
      <c r="X14" s="40">
        <v>2</v>
      </c>
      <c r="Y14" s="40">
        <v>6</v>
      </c>
      <c r="Z14" s="40">
        <v>5</v>
      </c>
      <c r="AA14" s="40">
        <v>8</v>
      </c>
      <c r="AB14" s="40">
        <v>11</v>
      </c>
      <c r="AC14" s="40">
        <v>0</v>
      </c>
      <c r="AD14" s="40">
        <v>19</v>
      </c>
      <c r="AE14" s="40">
        <v>0</v>
      </c>
      <c r="AF14" s="40">
        <v>6</v>
      </c>
      <c r="AG14" s="40">
        <v>0</v>
      </c>
      <c r="AH14" s="40">
        <v>0</v>
      </c>
      <c r="AI14" s="40">
        <v>4</v>
      </c>
      <c r="AJ14" s="40">
        <v>2</v>
      </c>
      <c r="AK14" s="40">
        <v>0</v>
      </c>
      <c r="AL14" s="40">
        <v>1</v>
      </c>
      <c r="AM14" s="40">
        <v>8</v>
      </c>
      <c r="AN14" s="40">
        <v>1</v>
      </c>
      <c r="AO14" s="40">
        <v>1</v>
      </c>
      <c r="AP14" s="40">
        <v>0</v>
      </c>
      <c r="AQ14" s="40">
        <v>4</v>
      </c>
      <c r="AR14" s="40">
        <v>1</v>
      </c>
      <c r="AS14" s="40">
        <v>6</v>
      </c>
      <c r="AT14" s="40">
        <v>6</v>
      </c>
      <c r="AU14" s="40">
        <v>3</v>
      </c>
      <c r="AV14" s="40">
        <v>0</v>
      </c>
      <c r="AW14" s="40">
        <v>2</v>
      </c>
      <c r="AX14" s="40">
        <v>1</v>
      </c>
      <c r="AY14" s="40">
        <v>1</v>
      </c>
      <c r="AZ14" s="40">
        <v>4</v>
      </c>
      <c r="BA14" s="40">
        <v>3</v>
      </c>
      <c r="BB14" s="40">
        <v>2</v>
      </c>
      <c r="BC14" s="40">
        <v>0</v>
      </c>
      <c r="BD14" s="40">
        <v>7</v>
      </c>
      <c r="BE14" s="40">
        <v>9</v>
      </c>
      <c r="BF14" s="40">
        <v>0</v>
      </c>
      <c r="BG14" s="40">
        <v>1</v>
      </c>
      <c r="BH14" s="40">
        <v>2</v>
      </c>
      <c r="BI14" s="40">
        <v>7</v>
      </c>
      <c r="BJ14" s="40">
        <v>3</v>
      </c>
      <c r="BK14" s="40">
        <v>3</v>
      </c>
      <c r="BL14" s="40">
        <v>0</v>
      </c>
      <c r="BM14" s="40">
        <v>1</v>
      </c>
      <c r="BN14" s="40">
        <v>0</v>
      </c>
      <c r="BO14" s="40">
        <v>0</v>
      </c>
      <c r="BP14" s="40">
        <v>3</v>
      </c>
      <c r="BQ14" s="40">
        <v>3</v>
      </c>
      <c r="BR14" s="40">
        <v>5</v>
      </c>
      <c r="BS14" s="40">
        <v>1</v>
      </c>
      <c r="BT14" s="40">
        <v>3</v>
      </c>
      <c r="BU14" s="40">
        <v>0</v>
      </c>
      <c r="BV14" s="40">
        <v>7</v>
      </c>
      <c r="BW14" s="40">
        <v>0</v>
      </c>
      <c r="BX14" s="40">
        <v>5</v>
      </c>
      <c r="BY14" s="40">
        <v>0</v>
      </c>
      <c r="BZ14" s="40">
        <v>1</v>
      </c>
      <c r="CA14" s="40">
        <v>1</v>
      </c>
      <c r="CB14" s="40">
        <v>0</v>
      </c>
      <c r="CC14" s="40">
        <v>0</v>
      </c>
      <c r="CD14" s="40">
        <v>12</v>
      </c>
      <c r="CE14" s="40">
        <v>6</v>
      </c>
      <c r="CF14" s="40">
        <v>3</v>
      </c>
      <c r="CG14" s="40">
        <v>7</v>
      </c>
      <c r="CH14" s="40">
        <v>4</v>
      </c>
      <c r="CI14" s="40">
        <v>2</v>
      </c>
      <c r="CJ14" s="40">
        <v>3</v>
      </c>
      <c r="CK14" s="40">
        <v>5</v>
      </c>
      <c r="CL14" s="40">
        <v>1</v>
      </c>
      <c r="CM14" s="40">
        <v>0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-773</v>
      </c>
      <c r="C16" s="53">
        <v>-792</v>
      </c>
      <c r="D16" s="53">
        <v>-792</v>
      </c>
      <c r="E16" s="53">
        <v>-716</v>
      </c>
      <c r="F16" s="53">
        <v>-602</v>
      </c>
      <c r="G16" s="54">
        <v>-849</v>
      </c>
      <c r="H16" s="53">
        <v>-735</v>
      </c>
      <c r="I16" s="53">
        <v>-792</v>
      </c>
      <c r="J16" s="53">
        <v>-754</v>
      </c>
      <c r="K16" s="55">
        <v>-773</v>
      </c>
      <c r="L16" s="53">
        <v>-754</v>
      </c>
      <c r="M16" s="53">
        <v>-887</v>
      </c>
      <c r="N16" s="53">
        <v>-849</v>
      </c>
      <c r="O16" s="53">
        <v>-754</v>
      </c>
      <c r="P16" s="53">
        <v>-906</v>
      </c>
      <c r="Q16" s="54">
        <v>-925</v>
      </c>
      <c r="R16" s="53">
        <v>-773</v>
      </c>
      <c r="S16" s="53">
        <v>-735</v>
      </c>
      <c r="T16" s="53">
        <v>-754</v>
      </c>
      <c r="U16" s="55">
        <v>-773</v>
      </c>
      <c r="V16" s="53">
        <v>-792</v>
      </c>
      <c r="W16" s="53">
        <v>-735</v>
      </c>
      <c r="X16" s="53">
        <v>-697</v>
      </c>
      <c r="Y16" s="53">
        <v>-792</v>
      </c>
      <c r="Z16" s="53">
        <v>-849</v>
      </c>
      <c r="AA16" s="54">
        <v>-811</v>
      </c>
      <c r="AB16" s="53">
        <v>-811</v>
      </c>
      <c r="AC16" s="53">
        <v>-830</v>
      </c>
      <c r="AD16" s="53">
        <v>-735</v>
      </c>
      <c r="AE16" s="55">
        <v>-697</v>
      </c>
      <c r="AF16" s="53">
        <v>-792</v>
      </c>
      <c r="AG16" s="53">
        <v>-773</v>
      </c>
      <c r="AH16" s="53">
        <v>-887</v>
      </c>
      <c r="AI16" s="53">
        <v>-830</v>
      </c>
      <c r="AJ16" s="53">
        <v>-887</v>
      </c>
      <c r="AK16" s="54">
        <v>-830</v>
      </c>
      <c r="AL16" s="53">
        <v>-773</v>
      </c>
      <c r="AM16" s="53">
        <v>-716</v>
      </c>
      <c r="AN16" s="53">
        <v>-659</v>
      </c>
      <c r="AO16" s="55">
        <v>-773</v>
      </c>
      <c r="AP16" s="53">
        <v>-792</v>
      </c>
      <c r="AQ16" s="53">
        <v>-716</v>
      </c>
      <c r="AR16" s="53">
        <v>-545</v>
      </c>
      <c r="AS16" s="53">
        <v>-792</v>
      </c>
      <c r="AT16" s="53">
        <v>-811</v>
      </c>
      <c r="AU16" s="54">
        <v>-849</v>
      </c>
      <c r="AV16" s="53">
        <v>-811</v>
      </c>
      <c r="AW16" s="53">
        <v>-811</v>
      </c>
      <c r="AX16" s="53">
        <v>-716</v>
      </c>
      <c r="AY16" s="55">
        <v>-830</v>
      </c>
      <c r="AZ16" s="53">
        <v>-773</v>
      </c>
      <c r="BA16" s="53">
        <v>-773</v>
      </c>
      <c r="BB16" s="53">
        <v>-792</v>
      </c>
      <c r="BC16" s="53">
        <v>-792</v>
      </c>
      <c r="BD16" s="53">
        <v>-925</v>
      </c>
      <c r="BE16" s="54">
        <v>-697</v>
      </c>
      <c r="BF16" s="53">
        <v>-678</v>
      </c>
      <c r="BG16" s="53">
        <v>-754</v>
      </c>
      <c r="BH16" s="53">
        <v>-868</v>
      </c>
      <c r="BI16" s="55">
        <v>-754</v>
      </c>
      <c r="BJ16" s="53">
        <v>-849</v>
      </c>
      <c r="BK16" s="53">
        <v>-830</v>
      </c>
      <c r="BL16" s="53">
        <v>-754</v>
      </c>
      <c r="BM16" s="53">
        <v>-716</v>
      </c>
      <c r="BN16" s="53">
        <v>-811</v>
      </c>
      <c r="BO16" s="54">
        <v>-716</v>
      </c>
      <c r="BP16" s="53">
        <v>-773</v>
      </c>
      <c r="BQ16" s="53">
        <v>-849</v>
      </c>
      <c r="BR16" s="53">
        <v>-754</v>
      </c>
      <c r="BS16" s="55">
        <v>-697</v>
      </c>
      <c r="BT16" s="53">
        <v>-716</v>
      </c>
      <c r="BU16" s="53">
        <v>-773</v>
      </c>
      <c r="BV16" s="53">
        <v>-697</v>
      </c>
      <c r="BW16" s="53">
        <v>-716</v>
      </c>
      <c r="BX16" s="53">
        <v>-906</v>
      </c>
      <c r="BY16" s="54">
        <v>-735</v>
      </c>
      <c r="BZ16" s="53">
        <v>-716</v>
      </c>
      <c r="CA16" s="53">
        <v>-906</v>
      </c>
      <c r="CB16" s="53">
        <v>-659</v>
      </c>
      <c r="CC16" s="55">
        <v>-716</v>
      </c>
      <c r="CD16" s="53">
        <v>-792</v>
      </c>
      <c r="CE16" s="53">
        <v>-963</v>
      </c>
      <c r="CF16" s="53">
        <v>-849</v>
      </c>
      <c r="CG16" s="53">
        <v>-773</v>
      </c>
      <c r="CH16" s="53">
        <v>-887</v>
      </c>
      <c r="CI16" s="54">
        <v>-640</v>
      </c>
      <c r="CJ16" s="53">
        <v>-811</v>
      </c>
      <c r="CK16" s="53">
        <v>-716</v>
      </c>
      <c r="CL16" s="53">
        <v>-887</v>
      </c>
      <c r="CM16" s="55">
        <v>-697</v>
      </c>
      <c r="CN16" s="52" t="s">
        <v>55</v>
      </c>
    </row>
    <row r="17" spans="1:92" ht="12.75" hidden="1">
      <c r="A17" s="52" t="s">
        <v>56</v>
      </c>
      <c r="B17" s="53">
        <v>-773</v>
      </c>
      <c r="C17" s="53">
        <v>-792</v>
      </c>
      <c r="D17" s="53">
        <v>-792</v>
      </c>
      <c r="E17" s="53">
        <v>-716</v>
      </c>
      <c r="F17" s="53">
        <v>-602</v>
      </c>
      <c r="G17" s="54">
        <v>-849</v>
      </c>
      <c r="H17" s="53">
        <v>-735</v>
      </c>
      <c r="I17" s="53">
        <v>-792</v>
      </c>
      <c r="J17" s="53">
        <v>-754</v>
      </c>
      <c r="K17" s="55">
        <v>-773</v>
      </c>
      <c r="L17" s="53">
        <v>-754</v>
      </c>
      <c r="M17" s="53">
        <v>-887</v>
      </c>
      <c r="N17" s="53">
        <v>-849</v>
      </c>
      <c r="O17" s="53">
        <v>-754</v>
      </c>
      <c r="P17" s="53">
        <v>-906</v>
      </c>
      <c r="Q17" s="54">
        <v>-925</v>
      </c>
      <c r="R17" s="53">
        <v>-773</v>
      </c>
      <c r="S17" s="53">
        <v>-735</v>
      </c>
      <c r="T17" s="53">
        <v>-754</v>
      </c>
      <c r="U17" s="55">
        <v>-773</v>
      </c>
      <c r="V17" s="53">
        <v>-792</v>
      </c>
      <c r="W17" s="53">
        <v>-735</v>
      </c>
      <c r="X17" s="53">
        <v>-697</v>
      </c>
      <c r="Y17" s="53">
        <v>-792</v>
      </c>
      <c r="Z17" s="53">
        <v>-849</v>
      </c>
      <c r="AA17" s="54">
        <v>-811</v>
      </c>
      <c r="AB17" s="53">
        <v>-811</v>
      </c>
      <c r="AC17" s="53">
        <v>-830</v>
      </c>
      <c r="AD17" s="53">
        <v>-735</v>
      </c>
      <c r="AE17" s="55">
        <v>-697</v>
      </c>
      <c r="AF17" s="53">
        <v>-792</v>
      </c>
      <c r="AG17" s="53">
        <v>-773</v>
      </c>
      <c r="AH17" s="53">
        <v>-887</v>
      </c>
      <c r="AI17" s="53">
        <v>-830</v>
      </c>
      <c r="AJ17" s="53">
        <v>-887</v>
      </c>
      <c r="AK17" s="54">
        <v>-830</v>
      </c>
      <c r="AL17" s="53">
        <v>-773</v>
      </c>
      <c r="AM17" s="53">
        <v>-716</v>
      </c>
      <c r="AN17" s="53">
        <v>-659</v>
      </c>
      <c r="AO17" s="55">
        <v>-773</v>
      </c>
      <c r="AP17" s="53">
        <v>-792</v>
      </c>
      <c r="AQ17" s="53">
        <v>-716</v>
      </c>
      <c r="AR17" s="53">
        <v>-545</v>
      </c>
      <c r="AS17" s="53">
        <v>-792</v>
      </c>
      <c r="AT17" s="53">
        <v>-811</v>
      </c>
      <c r="AU17" s="54">
        <v>-849</v>
      </c>
      <c r="AV17" s="53">
        <v>-811</v>
      </c>
      <c r="AW17" s="53">
        <v>-811</v>
      </c>
      <c r="AX17" s="53">
        <v>-716</v>
      </c>
      <c r="AY17" s="55">
        <v>-830</v>
      </c>
      <c r="AZ17" s="53">
        <v>-773</v>
      </c>
      <c r="BA17" s="53">
        <v>-773</v>
      </c>
      <c r="BB17" s="53">
        <v>-792</v>
      </c>
      <c r="BC17" s="53">
        <v>-792</v>
      </c>
      <c r="BD17" s="53">
        <v>-925</v>
      </c>
      <c r="BE17" s="54">
        <v>-697</v>
      </c>
      <c r="BF17" s="53">
        <v>-678</v>
      </c>
      <c r="BG17" s="53">
        <v>-754</v>
      </c>
      <c r="BH17" s="53">
        <v>-868</v>
      </c>
      <c r="BI17" s="55">
        <v>-754</v>
      </c>
      <c r="BJ17" s="53">
        <v>-849</v>
      </c>
      <c r="BK17" s="53">
        <v>-830</v>
      </c>
      <c r="BL17" s="53">
        <v>-754</v>
      </c>
      <c r="BM17" s="53">
        <v>-716</v>
      </c>
      <c r="BN17" s="53">
        <v>-811</v>
      </c>
      <c r="BO17" s="54">
        <v>-716</v>
      </c>
      <c r="BP17" s="53">
        <v>-773</v>
      </c>
      <c r="BQ17" s="53">
        <v>-849</v>
      </c>
      <c r="BR17" s="53">
        <v>-754</v>
      </c>
      <c r="BS17" s="55">
        <v>-697</v>
      </c>
      <c r="BT17" s="53">
        <v>-716</v>
      </c>
      <c r="BU17" s="53">
        <v>-773</v>
      </c>
      <c r="BV17" s="53">
        <v>-697</v>
      </c>
      <c r="BW17" s="53">
        <v>-716</v>
      </c>
      <c r="BX17" s="53">
        <v>-906</v>
      </c>
      <c r="BY17" s="54">
        <v>-735</v>
      </c>
      <c r="BZ17" s="53">
        <v>-716</v>
      </c>
      <c r="CA17" s="53">
        <v>-906</v>
      </c>
      <c r="CB17" s="53">
        <v>-659</v>
      </c>
      <c r="CC17" s="55">
        <v>-716</v>
      </c>
      <c r="CD17" s="53">
        <v>-792</v>
      </c>
      <c r="CE17" s="53">
        <v>-963</v>
      </c>
      <c r="CF17" s="53">
        <v>-849</v>
      </c>
      <c r="CG17" s="53">
        <v>-773</v>
      </c>
      <c r="CH17" s="53">
        <v>-887</v>
      </c>
      <c r="CI17" s="54">
        <v>-640</v>
      </c>
      <c r="CJ17" s="53">
        <v>-811</v>
      </c>
      <c r="CK17" s="53">
        <v>-716</v>
      </c>
      <c r="CL17" s="53">
        <v>-887</v>
      </c>
      <c r="CM17" s="55">
        <v>-697</v>
      </c>
      <c r="CN17" s="52" t="s">
        <v>56</v>
      </c>
    </row>
    <row r="18" spans="1:92" ht="12.75" hidden="1">
      <c r="A18" s="52" t="s">
        <v>57</v>
      </c>
      <c r="B18" s="53">
        <v>-773</v>
      </c>
      <c r="C18" s="53">
        <v>-792</v>
      </c>
      <c r="D18" s="53">
        <v>-792</v>
      </c>
      <c r="E18" s="53">
        <v>-716</v>
      </c>
      <c r="F18" s="53">
        <v>-602</v>
      </c>
      <c r="G18" s="54">
        <v>-849</v>
      </c>
      <c r="H18" s="53">
        <v>-735</v>
      </c>
      <c r="I18" s="53">
        <v>-792</v>
      </c>
      <c r="J18" s="53">
        <v>-754</v>
      </c>
      <c r="K18" s="55">
        <v>-773</v>
      </c>
      <c r="L18" s="53">
        <v>-754</v>
      </c>
      <c r="M18" s="53">
        <v>-887</v>
      </c>
      <c r="N18" s="53">
        <v>-849</v>
      </c>
      <c r="O18" s="53">
        <v>-754</v>
      </c>
      <c r="P18" s="53">
        <v>-906</v>
      </c>
      <c r="Q18" s="54">
        <v>-925</v>
      </c>
      <c r="R18" s="53">
        <v>-773</v>
      </c>
      <c r="S18" s="53">
        <v>-735</v>
      </c>
      <c r="T18" s="53">
        <v>-754</v>
      </c>
      <c r="U18" s="55">
        <v>-773</v>
      </c>
      <c r="V18" s="53">
        <v>-792</v>
      </c>
      <c r="W18" s="53">
        <v>-735</v>
      </c>
      <c r="X18" s="53">
        <v>-697</v>
      </c>
      <c r="Y18" s="53">
        <v>-792</v>
      </c>
      <c r="Z18" s="53">
        <v>-849</v>
      </c>
      <c r="AA18" s="54">
        <v>-811</v>
      </c>
      <c r="AB18" s="53">
        <v>-811</v>
      </c>
      <c r="AC18" s="53">
        <v>-830</v>
      </c>
      <c r="AD18" s="53">
        <v>-735</v>
      </c>
      <c r="AE18" s="55">
        <v>-697</v>
      </c>
      <c r="AF18" s="53">
        <v>-792</v>
      </c>
      <c r="AG18" s="53">
        <v>-773</v>
      </c>
      <c r="AH18" s="53">
        <v>-887</v>
      </c>
      <c r="AI18" s="53">
        <v>-830</v>
      </c>
      <c r="AJ18" s="53">
        <v>-887</v>
      </c>
      <c r="AK18" s="54">
        <v>-830</v>
      </c>
      <c r="AL18" s="53">
        <v>-773</v>
      </c>
      <c r="AM18" s="53">
        <v>-716</v>
      </c>
      <c r="AN18" s="53">
        <v>-659</v>
      </c>
      <c r="AO18" s="55">
        <v>-773</v>
      </c>
      <c r="AP18" s="53">
        <v>-792</v>
      </c>
      <c r="AQ18" s="53">
        <v>-716</v>
      </c>
      <c r="AR18" s="53">
        <v>-545</v>
      </c>
      <c r="AS18" s="53">
        <v>-792</v>
      </c>
      <c r="AT18" s="53">
        <v>-811</v>
      </c>
      <c r="AU18" s="54">
        <v>-849</v>
      </c>
      <c r="AV18" s="53">
        <v>-811</v>
      </c>
      <c r="AW18" s="53">
        <v>-811</v>
      </c>
      <c r="AX18" s="53">
        <v>-716</v>
      </c>
      <c r="AY18" s="55">
        <v>-830</v>
      </c>
      <c r="AZ18" s="53">
        <v>-773</v>
      </c>
      <c r="BA18" s="53">
        <v>-773</v>
      </c>
      <c r="BB18" s="53">
        <v>-792</v>
      </c>
      <c r="BC18" s="53">
        <v>-792</v>
      </c>
      <c r="BD18" s="53">
        <v>-925</v>
      </c>
      <c r="BE18" s="54">
        <v>-697</v>
      </c>
      <c r="BF18" s="53">
        <v>-678</v>
      </c>
      <c r="BG18" s="53">
        <v>-754</v>
      </c>
      <c r="BH18" s="53">
        <v>-868</v>
      </c>
      <c r="BI18" s="55">
        <v>-754</v>
      </c>
      <c r="BJ18" s="53">
        <v>-849</v>
      </c>
      <c r="BK18" s="53">
        <v>-830</v>
      </c>
      <c r="BL18" s="53">
        <v>-754</v>
      </c>
      <c r="BM18" s="53">
        <v>-716</v>
      </c>
      <c r="BN18" s="53">
        <v>-811</v>
      </c>
      <c r="BO18" s="54">
        <v>-716</v>
      </c>
      <c r="BP18" s="53">
        <v>-773</v>
      </c>
      <c r="BQ18" s="53">
        <v>-849</v>
      </c>
      <c r="BR18" s="53">
        <v>-754</v>
      </c>
      <c r="BS18" s="55">
        <v>-697</v>
      </c>
      <c r="BT18" s="53">
        <v>-716</v>
      </c>
      <c r="BU18" s="53">
        <v>-773</v>
      </c>
      <c r="BV18" s="53">
        <v>-697</v>
      </c>
      <c r="BW18" s="53">
        <v>-716</v>
      </c>
      <c r="BX18" s="53">
        <v>-906</v>
      </c>
      <c r="BY18" s="54">
        <v>-735</v>
      </c>
      <c r="BZ18" s="53">
        <v>-716</v>
      </c>
      <c r="CA18" s="53">
        <v>-906</v>
      </c>
      <c r="CB18" s="53">
        <v>-659</v>
      </c>
      <c r="CC18" s="55">
        <v>-716</v>
      </c>
      <c r="CD18" s="53">
        <v>-792</v>
      </c>
      <c r="CE18" s="53">
        <v>-963</v>
      </c>
      <c r="CF18" s="53">
        <v>-849</v>
      </c>
      <c r="CG18" s="53">
        <v>-773</v>
      </c>
      <c r="CH18" s="53">
        <v>-887</v>
      </c>
      <c r="CI18" s="54">
        <v>-640</v>
      </c>
      <c r="CJ18" s="53">
        <v>-811</v>
      </c>
      <c r="CK18" s="53">
        <v>-716</v>
      </c>
      <c r="CL18" s="53">
        <v>-887</v>
      </c>
      <c r="CM18" s="55">
        <v>-697</v>
      </c>
      <c r="CN18" s="52" t="s">
        <v>57</v>
      </c>
    </row>
    <row r="19" spans="1:92" ht="13.5" hidden="1" thickBot="1">
      <c r="A19" s="56" t="s">
        <v>58</v>
      </c>
      <c r="B19" s="57">
        <v>-773</v>
      </c>
      <c r="C19" s="57">
        <v>-792</v>
      </c>
      <c r="D19" s="57">
        <v>-792</v>
      </c>
      <c r="E19" s="57">
        <v>-716</v>
      </c>
      <c r="F19" s="57">
        <v>-602</v>
      </c>
      <c r="G19" s="58">
        <v>-849</v>
      </c>
      <c r="H19" s="57">
        <v>-735</v>
      </c>
      <c r="I19" s="57">
        <v>-792</v>
      </c>
      <c r="J19" s="57">
        <v>-754</v>
      </c>
      <c r="K19" s="59">
        <v>-773</v>
      </c>
      <c r="L19" s="57">
        <v>-754</v>
      </c>
      <c r="M19" s="57">
        <v>-887</v>
      </c>
      <c r="N19" s="57">
        <v>-849</v>
      </c>
      <c r="O19" s="57">
        <v>-754</v>
      </c>
      <c r="P19" s="57">
        <v>-906</v>
      </c>
      <c r="Q19" s="58">
        <v>-925</v>
      </c>
      <c r="R19" s="57">
        <v>-773</v>
      </c>
      <c r="S19" s="57">
        <v>-735</v>
      </c>
      <c r="T19" s="57">
        <v>-754</v>
      </c>
      <c r="U19" s="59">
        <v>-773</v>
      </c>
      <c r="V19" s="57">
        <v>-792</v>
      </c>
      <c r="W19" s="57">
        <v>-735</v>
      </c>
      <c r="X19" s="57">
        <v>-697</v>
      </c>
      <c r="Y19" s="57">
        <v>-792</v>
      </c>
      <c r="Z19" s="57">
        <v>-849</v>
      </c>
      <c r="AA19" s="58">
        <v>-811</v>
      </c>
      <c r="AB19" s="57">
        <v>-811</v>
      </c>
      <c r="AC19" s="57">
        <v>-830</v>
      </c>
      <c r="AD19" s="57">
        <v>-735</v>
      </c>
      <c r="AE19" s="59">
        <v>-697</v>
      </c>
      <c r="AF19" s="57">
        <v>-792</v>
      </c>
      <c r="AG19" s="57">
        <v>-773</v>
      </c>
      <c r="AH19" s="57">
        <v>-887</v>
      </c>
      <c r="AI19" s="57">
        <v>-830</v>
      </c>
      <c r="AJ19" s="57">
        <v>-887</v>
      </c>
      <c r="AK19" s="58">
        <v>-830</v>
      </c>
      <c r="AL19" s="57">
        <v>-773</v>
      </c>
      <c r="AM19" s="57">
        <v>-716</v>
      </c>
      <c r="AN19" s="57">
        <v>-659</v>
      </c>
      <c r="AO19" s="59">
        <v>-773</v>
      </c>
      <c r="AP19" s="57">
        <v>-792</v>
      </c>
      <c r="AQ19" s="57">
        <v>-716</v>
      </c>
      <c r="AR19" s="57">
        <v>-545</v>
      </c>
      <c r="AS19" s="57">
        <v>-792</v>
      </c>
      <c r="AT19" s="57">
        <v>-811</v>
      </c>
      <c r="AU19" s="58">
        <v>-849</v>
      </c>
      <c r="AV19" s="57">
        <v>-811</v>
      </c>
      <c r="AW19" s="57">
        <v>-811</v>
      </c>
      <c r="AX19" s="57">
        <v>-716</v>
      </c>
      <c r="AY19" s="59">
        <v>-830</v>
      </c>
      <c r="AZ19" s="57">
        <v>-773</v>
      </c>
      <c r="BA19" s="57">
        <v>-773</v>
      </c>
      <c r="BB19" s="57">
        <v>-792</v>
      </c>
      <c r="BC19" s="57">
        <v>-792</v>
      </c>
      <c r="BD19" s="57">
        <v>-925</v>
      </c>
      <c r="BE19" s="58">
        <v>-697</v>
      </c>
      <c r="BF19" s="57">
        <v>-678</v>
      </c>
      <c r="BG19" s="57">
        <v>-754</v>
      </c>
      <c r="BH19" s="57">
        <v>-868</v>
      </c>
      <c r="BI19" s="59">
        <v>-754</v>
      </c>
      <c r="BJ19" s="57">
        <v>-849</v>
      </c>
      <c r="BK19" s="57">
        <v>-830</v>
      </c>
      <c r="BL19" s="57">
        <v>-754</v>
      </c>
      <c r="BM19" s="57">
        <v>-716</v>
      </c>
      <c r="BN19" s="57">
        <v>-811</v>
      </c>
      <c r="BO19" s="58">
        <v>-716</v>
      </c>
      <c r="BP19" s="57">
        <v>-773</v>
      </c>
      <c r="BQ19" s="57">
        <v>-849</v>
      </c>
      <c r="BR19" s="57">
        <v>-754</v>
      </c>
      <c r="BS19" s="59">
        <v>-697</v>
      </c>
      <c r="BT19" s="57">
        <v>-716</v>
      </c>
      <c r="BU19" s="57">
        <v>-773</v>
      </c>
      <c r="BV19" s="57">
        <v>-697</v>
      </c>
      <c r="BW19" s="57">
        <v>-716</v>
      </c>
      <c r="BX19" s="57">
        <v>-906</v>
      </c>
      <c r="BY19" s="58">
        <v>-735</v>
      </c>
      <c r="BZ19" s="57">
        <v>-716</v>
      </c>
      <c r="CA19" s="57">
        <v>-906</v>
      </c>
      <c r="CB19" s="57">
        <v>-659</v>
      </c>
      <c r="CC19" s="59">
        <v>-716</v>
      </c>
      <c r="CD19" s="57">
        <v>-792</v>
      </c>
      <c r="CE19" s="57">
        <v>-963</v>
      </c>
      <c r="CF19" s="57">
        <v>-849</v>
      </c>
      <c r="CG19" s="57">
        <v>-773</v>
      </c>
      <c r="CH19" s="57">
        <v>-887</v>
      </c>
      <c r="CI19" s="58">
        <v>-640</v>
      </c>
      <c r="CJ19" s="57">
        <v>-811</v>
      </c>
      <c r="CK19" s="57">
        <v>-716</v>
      </c>
      <c r="CL19" s="57">
        <v>-887</v>
      </c>
      <c r="CM19" s="59">
        <v>-697</v>
      </c>
      <c r="CN19" s="56" t="s">
        <v>58</v>
      </c>
    </row>
    <row r="20" spans="1:92" ht="15.75">
      <c r="A20" s="39" t="s">
        <v>52</v>
      </c>
      <c r="B20" s="60">
        <v>4</v>
      </c>
      <c r="C20" s="61">
        <v>-5</v>
      </c>
      <c r="D20" s="61">
        <v>-2</v>
      </c>
      <c r="E20" s="61">
        <v>0</v>
      </c>
      <c r="F20" s="62">
        <v>-1</v>
      </c>
      <c r="G20" s="61">
        <v>8</v>
      </c>
      <c r="H20" s="61">
        <v>6</v>
      </c>
      <c r="I20" s="61">
        <v>2</v>
      </c>
      <c r="J20" s="61">
        <v>-3</v>
      </c>
      <c r="K20" s="62">
        <v>6</v>
      </c>
      <c r="L20" s="61">
        <v>5</v>
      </c>
      <c r="M20" s="61">
        <v>-10</v>
      </c>
      <c r="N20" s="61">
        <v>-2</v>
      </c>
      <c r="O20" s="61">
        <v>4</v>
      </c>
      <c r="P20" s="63">
        <v>7</v>
      </c>
      <c r="Q20" s="64">
        <v>-17</v>
      </c>
      <c r="R20" s="61">
        <v>4</v>
      </c>
      <c r="S20" s="61">
        <v>-1</v>
      </c>
      <c r="T20" s="61">
        <v>-3</v>
      </c>
      <c r="U20" s="61">
        <v>2</v>
      </c>
      <c r="V20" s="60">
        <v>8</v>
      </c>
      <c r="W20" s="61">
        <v>8</v>
      </c>
      <c r="X20" s="61">
        <v>7</v>
      </c>
      <c r="Y20" s="61">
        <v>1</v>
      </c>
      <c r="Z20" s="62">
        <v>-2</v>
      </c>
      <c r="AA20" s="61">
        <v>0</v>
      </c>
      <c r="AB20" s="61">
        <v>-6</v>
      </c>
      <c r="AC20" s="61">
        <v>3</v>
      </c>
      <c r="AD20" s="61">
        <v>-11</v>
      </c>
      <c r="AE20" s="63">
        <v>8</v>
      </c>
      <c r="AF20" s="60">
        <v>1</v>
      </c>
      <c r="AG20" s="61">
        <v>3</v>
      </c>
      <c r="AH20" s="61">
        <v>6</v>
      </c>
      <c r="AI20" s="61">
        <v>4</v>
      </c>
      <c r="AJ20" s="62">
        <v>1</v>
      </c>
      <c r="AK20" s="61">
        <v>7</v>
      </c>
      <c r="AL20" s="61">
        <v>7</v>
      </c>
      <c r="AM20" s="61">
        <v>-3</v>
      </c>
      <c r="AN20" s="61">
        <v>6</v>
      </c>
      <c r="AO20" s="62">
        <v>8</v>
      </c>
      <c r="AP20" s="61">
        <v>9</v>
      </c>
      <c r="AQ20" s="61">
        <v>-8</v>
      </c>
      <c r="AR20" s="61">
        <v>6</v>
      </c>
      <c r="AS20" s="61">
        <v>-1</v>
      </c>
      <c r="AT20" s="63">
        <v>1</v>
      </c>
      <c r="AU20" s="64">
        <v>0</v>
      </c>
      <c r="AV20" s="61">
        <v>1</v>
      </c>
      <c r="AW20" s="61">
        <v>6</v>
      </c>
      <c r="AX20" s="61">
        <v>8</v>
      </c>
      <c r="AY20" s="61">
        <v>7</v>
      </c>
      <c r="AZ20" s="60">
        <v>5</v>
      </c>
      <c r="BA20" s="61">
        <v>-3</v>
      </c>
      <c r="BB20" s="61">
        <v>-7</v>
      </c>
      <c r="BC20" s="61">
        <v>6</v>
      </c>
      <c r="BD20" s="62">
        <v>2</v>
      </c>
      <c r="BE20" s="61">
        <v>-4</v>
      </c>
      <c r="BF20" s="61">
        <v>6</v>
      </c>
      <c r="BG20" s="61">
        <v>-2</v>
      </c>
      <c r="BH20" s="61">
        <v>3</v>
      </c>
      <c r="BI20" s="63">
        <v>-4</v>
      </c>
      <c r="BJ20" s="60">
        <v>2</v>
      </c>
      <c r="BK20" s="61">
        <v>4</v>
      </c>
      <c r="BL20" s="61">
        <v>9</v>
      </c>
      <c r="BM20" s="61">
        <v>-1</v>
      </c>
      <c r="BN20" s="62">
        <v>-1</v>
      </c>
      <c r="BO20" s="61">
        <v>9</v>
      </c>
      <c r="BP20" s="61">
        <v>-1</v>
      </c>
      <c r="BQ20" s="61">
        <v>-2</v>
      </c>
      <c r="BR20" s="61">
        <v>4</v>
      </c>
      <c r="BS20" s="62">
        <v>8</v>
      </c>
      <c r="BT20" s="61">
        <v>4</v>
      </c>
      <c r="BU20" s="61">
        <v>8</v>
      </c>
      <c r="BV20" s="61">
        <v>-2</v>
      </c>
      <c r="BW20" s="61">
        <v>8</v>
      </c>
      <c r="BX20" s="63">
        <v>3</v>
      </c>
      <c r="BY20" s="64">
        <v>5</v>
      </c>
      <c r="BZ20" s="61">
        <v>7</v>
      </c>
      <c r="CA20" s="61">
        <v>8</v>
      </c>
      <c r="CB20" s="61">
        <v>9</v>
      </c>
      <c r="CC20" s="61">
        <v>6</v>
      </c>
      <c r="CD20" s="60">
        <v>-8</v>
      </c>
      <c r="CE20" s="61">
        <v>-7</v>
      </c>
      <c r="CF20" s="61">
        <v>2</v>
      </c>
      <c r="CG20" s="61">
        <v>2</v>
      </c>
      <c r="CH20" s="62">
        <v>5</v>
      </c>
      <c r="CI20" s="61">
        <v>7</v>
      </c>
      <c r="CJ20" s="61">
        <v>6</v>
      </c>
      <c r="CK20" s="61">
        <v>3</v>
      </c>
      <c r="CL20" s="61">
        <v>-3</v>
      </c>
      <c r="CM20" s="63">
        <v>4</v>
      </c>
      <c r="CN20" s="39" t="s">
        <v>52</v>
      </c>
    </row>
    <row r="21" spans="1:92" ht="15.75">
      <c r="A21" s="39" t="s">
        <v>51</v>
      </c>
      <c r="B21" s="60">
        <v>8.5</v>
      </c>
      <c r="C21" s="61">
        <v>-0.5</v>
      </c>
      <c r="D21" s="61">
        <v>-3.5</v>
      </c>
      <c r="E21" s="61">
        <v>4.5</v>
      </c>
      <c r="F21" s="62">
        <v>0.5</v>
      </c>
      <c r="G21" s="61">
        <v>-1.5</v>
      </c>
      <c r="H21" s="61">
        <v>10.5</v>
      </c>
      <c r="I21" s="61">
        <v>6.5</v>
      </c>
      <c r="J21" s="61">
        <v>0.5</v>
      </c>
      <c r="K21" s="62">
        <v>5.5</v>
      </c>
      <c r="L21" s="61">
        <v>7.5</v>
      </c>
      <c r="M21" s="61">
        <v>-10.5</v>
      </c>
      <c r="N21" s="61">
        <v>0.5</v>
      </c>
      <c r="O21" s="61">
        <v>7.5</v>
      </c>
      <c r="P21" s="63">
        <v>6.5</v>
      </c>
      <c r="Q21" s="64">
        <v>-20.5</v>
      </c>
      <c r="R21" s="61">
        <v>3.5</v>
      </c>
      <c r="S21" s="61">
        <v>2.5</v>
      </c>
      <c r="T21" s="61">
        <v>-0.5</v>
      </c>
      <c r="U21" s="61">
        <v>5.5</v>
      </c>
      <c r="V21" s="60">
        <v>3.5</v>
      </c>
      <c r="W21" s="61">
        <v>9.5</v>
      </c>
      <c r="X21" s="61">
        <v>8.5</v>
      </c>
      <c r="Y21" s="61">
        <v>5.5</v>
      </c>
      <c r="Z21" s="62">
        <v>-6.5</v>
      </c>
      <c r="AA21" s="61">
        <v>1.5</v>
      </c>
      <c r="AB21" s="61">
        <v>-3.5</v>
      </c>
      <c r="AC21" s="61">
        <v>2.5</v>
      </c>
      <c r="AD21" s="61">
        <v>-10.5</v>
      </c>
      <c r="AE21" s="63">
        <v>12.5</v>
      </c>
      <c r="AF21" s="60">
        <v>-1.5</v>
      </c>
      <c r="AG21" s="61">
        <v>2.5</v>
      </c>
      <c r="AH21" s="61">
        <v>7.5</v>
      </c>
      <c r="AI21" s="61">
        <v>1.5</v>
      </c>
      <c r="AJ21" s="62">
        <v>-1.5</v>
      </c>
      <c r="AK21" s="61">
        <v>-8.5</v>
      </c>
      <c r="AL21" s="61">
        <v>6.5</v>
      </c>
      <c r="AM21" s="61">
        <v>-0.5</v>
      </c>
      <c r="AN21" s="61">
        <v>5.5</v>
      </c>
      <c r="AO21" s="62">
        <v>11.5</v>
      </c>
      <c r="AP21" s="61">
        <v>10.5</v>
      </c>
      <c r="AQ21" s="61">
        <v>-5.5</v>
      </c>
      <c r="AR21" s="61">
        <v>9.5</v>
      </c>
      <c r="AS21" s="61">
        <v>-3.5</v>
      </c>
      <c r="AT21" s="63">
        <v>2.5</v>
      </c>
      <c r="AU21" s="64">
        <v>1.5</v>
      </c>
      <c r="AV21" s="61">
        <v>-5.5</v>
      </c>
      <c r="AW21" s="61">
        <v>4.5</v>
      </c>
      <c r="AX21" s="61">
        <v>12.5</v>
      </c>
      <c r="AY21" s="61">
        <v>10.5</v>
      </c>
      <c r="AZ21" s="60">
        <v>9.5</v>
      </c>
      <c r="BA21" s="61">
        <v>1.5</v>
      </c>
      <c r="BB21" s="61">
        <v>-3.5</v>
      </c>
      <c r="BC21" s="61">
        <v>1.5</v>
      </c>
      <c r="BD21" s="62">
        <v>4.5</v>
      </c>
      <c r="BE21" s="61">
        <v>0.5</v>
      </c>
      <c r="BF21" s="61">
        <v>10.5</v>
      </c>
      <c r="BG21" s="61">
        <v>1.5</v>
      </c>
      <c r="BH21" s="61">
        <v>1.5</v>
      </c>
      <c r="BI21" s="63">
        <v>0.5</v>
      </c>
      <c r="BJ21" s="60">
        <v>4.5</v>
      </c>
      <c r="BK21" s="61">
        <v>6.5</v>
      </c>
      <c r="BL21" s="61">
        <v>13.5</v>
      </c>
      <c r="BM21" s="61">
        <v>3.5</v>
      </c>
      <c r="BN21" s="62">
        <v>2.5</v>
      </c>
      <c r="BO21" s="61">
        <v>11.5</v>
      </c>
      <c r="BP21" s="61">
        <v>-4.5</v>
      </c>
      <c r="BQ21" s="61">
        <v>0.5</v>
      </c>
      <c r="BR21" s="61">
        <v>3.5</v>
      </c>
      <c r="BS21" s="62">
        <v>11.5</v>
      </c>
      <c r="BT21" s="61">
        <v>7.5</v>
      </c>
      <c r="BU21" s="61">
        <v>5.5</v>
      </c>
      <c r="BV21" s="61">
        <v>-4.5</v>
      </c>
      <c r="BW21" s="61">
        <v>12.5</v>
      </c>
      <c r="BX21" s="63">
        <v>5.5</v>
      </c>
      <c r="BY21" s="64">
        <v>-9.5</v>
      </c>
      <c r="BZ21" s="61">
        <v>6.5</v>
      </c>
      <c r="CA21" s="61">
        <v>6.5</v>
      </c>
      <c r="CB21" s="61">
        <v>9.5</v>
      </c>
      <c r="CC21" s="61">
        <v>10.5</v>
      </c>
      <c r="CD21" s="60">
        <v>-4.5</v>
      </c>
      <c r="CE21" s="61">
        <v>-10.5</v>
      </c>
      <c r="CF21" s="61">
        <v>-5.5</v>
      </c>
      <c r="CG21" s="61">
        <v>6.5</v>
      </c>
      <c r="CH21" s="62">
        <v>9.5</v>
      </c>
      <c r="CI21" s="61">
        <v>11.5</v>
      </c>
      <c r="CJ21" s="61">
        <v>10.5</v>
      </c>
      <c r="CK21" s="61">
        <v>-0.5</v>
      </c>
      <c r="CL21" s="61">
        <v>-4.5</v>
      </c>
      <c r="CM21" s="63">
        <v>8.5</v>
      </c>
      <c r="CN21" s="39" t="s">
        <v>51</v>
      </c>
    </row>
    <row r="22" spans="1:92" ht="15.75">
      <c r="A22" s="39" t="s">
        <v>50</v>
      </c>
      <c r="B22" s="60">
        <v>12</v>
      </c>
      <c r="C22" s="61">
        <v>3</v>
      </c>
      <c r="D22" s="61">
        <v>-2</v>
      </c>
      <c r="E22" s="61">
        <v>6</v>
      </c>
      <c r="F22" s="62">
        <v>4</v>
      </c>
      <c r="G22" s="61">
        <v>3</v>
      </c>
      <c r="H22" s="61">
        <v>9</v>
      </c>
      <c r="I22" s="61">
        <v>9</v>
      </c>
      <c r="J22" s="61">
        <v>3</v>
      </c>
      <c r="K22" s="62">
        <v>8</v>
      </c>
      <c r="L22" s="61">
        <v>12</v>
      </c>
      <c r="M22" s="61">
        <v>-10</v>
      </c>
      <c r="N22" s="61">
        <v>4</v>
      </c>
      <c r="O22" s="61">
        <v>7</v>
      </c>
      <c r="P22" s="63">
        <v>11</v>
      </c>
      <c r="Q22" s="64">
        <v>-22</v>
      </c>
      <c r="R22" s="61">
        <v>8</v>
      </c>
      <c r="S22" s="61">
        <v>1</v>
      </c>
      <c r="T22" s="61">
        <v>-5</v>
      </c>
      <c r="U22" s="61">
        <v>6</v>
      </c>
      <c r="V22" s="60">
        <v>-1</v>
      </c>
      <c r="W22" s="61">
        <v>14</v>
      </c>
      <c r="X22" s="61">
        <v>9</v>
      </c>
      <c r="Y22" s="61">
        <v>6</v>
      </c>
      <c r="Z22" s="62">
        <v>-2</v>
      </c>
      <c r="AA22" s="61">
        <v>5</v>
      </c>
      <c r="AB22" s="61">
        <v>-2</v>
      </c>
      <c r="AC22" s="61">
        <v>1</v>
      </c>
      <c r="AD22" s="61">
        <v>-9</v>
      </c>
      <c r="AE22" s="63">
        <v>11</v>
      </c>
      <c r="AF22" s="60">
        <v>1</v>
      </c>
      <c r="AG22" s="61">
        <v>3</v>
      </c>
      <c r="AH22" s="61">
        <v>10</v>
      </c>
      <c r="AI22" s="61">
        <v>2</v>
      </c>
      <c r="AJ22" s="62">
        <v>0</v>
      </c>
      <c r="AK22" s="61">
        <v>-4</v>
      </c>
      <c r="AL22" s="61">
        <v>3</v>
      </c>
      <c r="AM22" s="61">
        <v>3</v>
      </c>
      <c r="AN22" s="61">
        <v>8</v>
      </c>
      <c r="AO22" s="62">
        <v>16</v>
      </c>
      <c r="AP22" s="61">
        <v>9</v>
      </c>
      <c r="AQ22" s="61">
        <v>-11</v>
      </c>
      <c r="AR22" s="61">
        <v>14</v>
      </c>
      <c r="AS22" s="61">
        <v>-1</v>
      </c>
      <c r="AT22" s="63">
        <v>5</v>
      </c>
      <c r="AU22" s="64">
        <v>4</v>
      </c>
      <c r="AV22" s="61">
        <v>-1</v>
      </c>
      <c r="AW22" s="61">
        <v>-1</v>
      </c>
      <c r="AX22" s="61">
        <v>15</v>
      </c>
      <c r="AY22" s="61">
        <v>8</v>
      </c>
      <c r="AZ22" s="60">
        <v>8</v>
      </c>
      <c r="BA22" s="61">
        <v>-2</v>
      </c>
      <c r="BB22" s="61">
        <v>1</v>
      </c>
      <c r="BC22" s="61">
        <v>1</v>
      </c>
      <c r="BD22" s="62">
        <v>-14</v>
      </c>
      <c r="BE22" s="61">
        <v>4</v>
      </c>
      <c r="BF22" s="61">
        <v>13</v>
      </c>
      <c r="BG22" s="61">
        <v>3</v>
      </c>
      <c r="BH22" s="61">
        <v>-2</v>
      </c>
      <c r="BI22" s="63">
        <v>4</v>
      </c>
      <c r="BJ22" s="60">
        <v>8</v>
      </c>
      <c r="BK22" s="61">
        <v>-3</v>
      </c>
      <c r="BL22" s="61">
        <v>17</v>
      </c>
      <c r="BM22" s="61">
        <v>6</v>
      </c>
      <c r="BN22" s="62">
        <v>7</v>
      </c>
      <c r="BO22" s="61">
        <v>14</v>
      </c>
      <c r="BP22" s="61">
        <v>0</v>
      </c>
      <c r="BQ22" s="61">
        <v>3</v>
      </c>
      <c r="BR22" s="61">
        <v>3</v>
      </c>
      <c r="BS22" s="62">
        <v>16</v>
      </c>
      <c r="BT22" s="61">
        <v>10</v>
      </c>
      <c r="BU22" s="61">
        <v>5</v>
      </c>
      <c r="BV22" s="61">
        <v>-2</v>
      </c>
      <c r="BW22" s="61">
        <v>14</v>
      </c>
      <c r="BX22" s="63">
        <v>6</v>
      </c>
      <c r="BY22" s="64">
        <v>-5</v>
      </c>
      <c r="BZ22" s="61">
        <v>10</v>
      </c>
      <c r="CA22" s="61">
        <v>4</v>
      </c>
      <c r="CB22" s="61">
        <v>9</v>
      </c>
      <c r="CC22" s="61">
        <v>14</v>
      </c>
      <c r="CD22" s="60">
        <v>0</v>
      </c>
      <c r="CE22" s="61">
        <v>-16</v>
      </c>
      <c r="CF22" s="61">
        <v>-1</v>
      </c>
      <c r="CG22" s="61">
        <v>11</v>
      </c>
      <c r="CH22" s="62">
        <v>1</v>
      </c>
      <c r="CI22" s="61">
        <v>15</v>
      </c>
      <c r="CJ22" s="61">
        <v>5</v>
      </c>
      <c r="CK22" s="61">
        <v>4</v>
      </c>
      <c r="CL22" s="61">
        <v>-4</v>
      </c>
      <c r="CM22" s="63">
        <v>10</v>
      </c>
      <c r="CN22" s="39" t="s">
        <v>50</v>
      </c>
    </row>
    <row r="23" spans="1:92" ht="15.75">
      <c r="A23" s="39" t="s">
        <v>49</v>
      </c>
      <c r="B23" s="60">
        <v>16.5</v>
      </c>
      <c r="C23" s="61">
        <v>5.5</v>
      </c>
      <c r="D23" s="61">
        <v>2.5</v>
      </c>
      <c r="E23" s="61">
        <v>0.5</v>
      </c>
      <c r="F23" s="62">
        <v>7.5</v>
      </c>
      <c r="G23" s="61">
        <v>4.5</v>
      </c>
      <c r="H23" s="61">
        <v>12.5</v>
      </c>
      <c r="I23" s="61">
        <v>10.5</v>
      </c>
      <c r="J23" s="61">
        <v>2.5</v>
      </c>
      <c r="K23" s="62">
        <v>12.5</v>
      </c>
      <c r="L23" s="61">
        <v>16.5</v>
      </c>
      <c r="M23" s="61">
        <v>-18.5</v>
      </c>
      <c r="N23" s="61">
        <v>-7.5</v>
      </c>
      <c r="O23" s="61">
        <v>10.5</v>
      </c>
      <c r="P23" s="63">
        <v>3.5</v>
      </c>
      <c r="Q23" s="64">
        <v>-20.5</v>
      </c>
      <c r="R23" s="61">
        <v>10.5</v>
      </c>
      <c r="S23" s="61">
        <v>-0.5</v>
      </c>
      <c r="T23" s="61">
        <v>-3.5</v>
      </c>
      <c r="U23" s="61">
        <v>8.5</v>
      </c>
      <c r="V23" s="60">
        <v>2.5</v>
      </c>
      <c r="W23" s="61">
        <v>18.5</v>
      </c>
      <c r="X23" s="61">
        <v>13.5</v>
      </c>
      <c r="Y23" s="61">
        <v>8.5</v>
      </c>
      <c r="Z23" s="62">
        <v>-0.5</v>
      </c>
      <c r="AA23" s="61">
        <v>-2.5</v>
      </c>
      <c r="AB23" s="61">
        <v>2.5</v>
      </c>
      <c r="AC23" s="61">
        <v>2.5</v>
      </c>
      <c r="AD23" s="61">
        <v>-4.5</v>
      </c>
      <c r="AE23" s="63">
        <v>14.5</v>
      </c>
      <c r="AF23" s="60">
        <v>4.5</v>
      </c>
      <c r="AG23" s="61">
        <v>5.5</v>
      </c>
      <c r="AH23" s="61">
        <v>9.5</v>
      </c>
      <c r="AI23" s="61">
        <v>6.5</v>
      </c>
      <c r="AJ23" s="62">
        <v>-1.5</v>
      </c>
      <c r="AK23" s="61">
        <v>-0.5</v>
      </c>
      <c r="AL23" s="61">
        <v>7.5</v>
      </c>
      <c r="AM23" s="61">
        <v>6.5</v>
      </c>
      <c r="AN23" s="61">
        <v>7.5</v>
      </c>
      <c r="AO23" s="62">
        <v>19.5</v>
      </c>
      <c r="AP23" s="61">
        <v>13.5</v>
      </c>
      <c r="AQ23" s="61">
        <v>-6.5</v>
      </c>
      <c r="AR23" s="61">
        <v>18.5</v>
      </c>
      <c r="AS23" s="61">
        <v>3.5</v>
      </c>
      <c r="AT23" s="63">
        <v>6.5</v>
      </c>
      <c r="AU23" s="64">
        <v>7.5</v>
      </c>
      <c r="AV23" s="61">
        <v>2.5</v>
      </c>
      <c r="AW23" s="61">
        <v>1.5</v>
      </c>
      <c r="AX23" s="61">
        <v>18.5</v>
      </c>
      <c r="AY23" s="61">
        <v>4.5</v>
      </c>
      <c r="AZ23" s="60">
        <v>6.5</v>
      </c>
      <c r="BA23" s="61">
        <v>-0.5</v>
      </c>
      <c r="BB23" s="61">
        <v>0.5</v>
      </c>
      <c r="BC23" s="61">
        <v>1.5</v>
      </c>
      <c r="BD23" s="62">
        <v>-18.5</v>
      </c>
      <c r="BE23" s="61">
        <v>5.5</v>
      </c>
      <c r="BF23" s="61">
        <v>16.5</v>
      </c>
      <c r="BG23" s="61">
        <v>6.5</v>
      </c>
      <c r="BH23" s="61">
        <v>0.5</v>
      </c>
      <c r="BI23" s="63">
        <v>3.5</v>
      </c>
      <c r="BJ23" s="60">
        <v>3.5</v>
      </c>
      <c r="BK23" s="61">
        <v>-6.5</v>
      </c>
      <c r="BL23" s="61">
        <v>12.5</v>
      </c>
      <c r="BM23" s="61">
        <v>9.5</v>
      </c>
      <c r="BN23" s="62">
        <v>7.5</v>
      </c>
      <c r="BO23" s="61">
        <v>18.5</v>
      </c>
      <c r="BP23" s="61">
        <v>3.5</v>
      </c>
      <c r="BQ23" s="61">
        <v>1.5</v>
      </c>
      <c r="BR23" s="61">
        <v>3.5</v>
      </c>
      <c r="BS23" s="62">
        <v>19.5</v>
      </c>
      <c r="BT23" s="61">
        <v>8.5</v>
      </c>
      <c r="BU23" s="61">
        <v>5.5</v>
      </c>
      <c r="BV23" s="61">
        <v>-1.5</v>
      </c>
      <c r="BW23" s="61">
        <v>18.5</v>
      </c>
      <c r="BX23" s="63">
        <v>3.5</v>
      </c>
      <c r="BY23" s="64">
        <v>-1.5</v>
      </c>
      <c r="BZ23" s="61">
        <v>12.5</v>
      </c>
      <c r="CA23" s="61">
        <v>6.5</v>
      </c>
      <c r="CB23" s="61">
        <v>10.5</v>
      </c>
      <c r="CC23" s="61">
        <v>17.5</v>
      </c>
      <c r="CD23" s="60">
        <v>-9.5</v>
      </c>
      <c r="CE23" s="61">
        <v>-11.5</v>
      </c>
      <c r="CF23" s="61">
        <v>-4.5</v>
      </c>
      <c r="CG23" s="61">
        <v>15.5</v>
      </c>
      <c r="CH23" s="62">
        <v>1.5</v>
      </c>
      <c r="CI23" s="61">
        <v>16.5</v>
      </c>
      <c r="CJ23" s="61">
        <v>9.5</v>
      </c>
      <c r="CK23" s="61">
        <v>5.5</v>
      </c>
      <c r="CL23" s="61">
        <v>0.5</v>
      </c>
      <c r="CM23" s="63">
        <v>10.5</v>
      </c>
      <c r="CN23" s="39" t="s">
        <v>49</v>
      </c>
    </row>
    <row r="24" spans="1:92" ht="15.75">
      <c r="A24" s="39" t="s">
        <v>48</v>
      </c>
      <c r="B24" s="60">
        <v>21</v>
      </c>
      <c r="C24" s="61">
        <v>6</v>
      </c>
      <c r="D24" s="61">
        <v>6</v>
      </c>
      <c r="E24" s="61">
        <v>2</v>
      </c>
      <c r="F24" s="62">
        <v>10</v>
      </c>
      <c r="G24" s="61">
        <v>9</v>
      </c>
      <c r="H24" s="61">
        <v>17</v>
      </c>
      <c r="I24" s="61">
        <v>8</v>
      </c>
      <c r="J24" s="61">
        <v>3</v>
      </c>
      <c r="K24" s="62">
        <v>17</v>
      </c>
      <c r="L24" s="61">
        <v>20</v>
      </c>
      <c r="M24" s="61">
        <v>-14</v>
      </c>
      <c r="N24" s="61">
        <v>-9</v>
      </c>
      <c r="O24" s="61">
        <v>10</v>
      </c>
      <c r="P24" s="63">
        <v>1</v>
      </c>
      <c r="Q24" s="64">
        <v>-23</v>
      </c>
      <c r="R24" s="61">
        <v>15</v>
      </c>
      <c r="S24" s="61">
        <v>1</v>
      </c>
      <c r="T24" s="61">
        <v>1</v>
      </c>
      <c r="U24" s="61">
        <v>13</v>
      </c>
      <c r="V24" s="60">
        <v>3</v>
      </c>
      <c r="W24" s="61">
        <v>23</v>
      </c>
      <c r="X24" s="61">
        <v>18</v>
      </c>
      <c r="Y24" s="61">
        <v>13</v>
      </c>
      <c r="Z24" s="62">
        <v>1</v>
      </c>
      <c r="AA24" s="61">
        <v>2</v>
      </c>
      <c r="AB24" s="61">
        <v>5</v>
      </c>
      <c r="AC24" s="61">
        <v>7</v>
      </c>
      <c r="AD24" s="61">
        <v>0</v>
      </c>
      <c r="AE24" s="63">
        <v>18</v>
      </c>
      <c r="AF24" s="60">
        <v>7</v>
      </c>
      <c r="AG24" s="61">
        <v>5</v>
      </c>
      <c r="AH24" s="61">
        <v>2</v>
      </c>
      <c r="AI24" s="61">
        <v>8</v>
      </c>
      <c r="AJ24" s="62">
        <v>3</v>
      </c>
      <c r="AK24" s="61">
        <v>4</v>
      </c>
      <c r="AL24" s="61">
        <v>11</v>
      </c>
      <c r="AM24" s="61">
        <v>10</v>
      </c>
      <c r="AN24" s="61">
        <v>11</v>
      </c>
      <c r="AO24" s="62">
        <v>23</v>
      </c>
      <c r="AP24" s="61">
        <v>9</v>
      </c>
      <c r="AQ24" s="61">
        <v>-2</v>
      </c>
      <c r="AR24" s="61">
        <v>23</v>
      </c>
      <c r="AS24" s="61">
        <v>5</v>
      </c>
      <c r="AT24" s="63">
        <v>10</v>
      </c>
      <c r="AU24" s="64">
        <v>4</v>
      </c>
      <c r="AV24" s="61">
        <v>1</v>
      </c>
      <c r="AW24" s="61">
        <v>2</v>
      </c>
      <c r="AX24" s="61">
        <v>8</v>
      </c>
      <c r="AY24" s="61">
        <v>3</v>
      </c>
      <c r="AZ24" s="60">
        <v>10</v>
      </c>
      <c r="BA24" s="61">
        <v>1</v>
      </c>
      <c r="BB24" s="61">
        <v>5</v>
      </c>
      <c r="BC24" s="61">
        <v>4</v>
      </c>
      <c r="BD24" s="62">
        <v>-21</v>
      </c>
      <c r="BE24" s="61">
        <v>8</v>
      </c>
      <c r="BF24" s="61">
        <v>19</v>
      </c>
      <c r="BG24" s="61">
        <v>4</v>
      </c>
      <c r="BH24" s="61">
        <v>-2</v>
      </c>
      <c r="BI24" s="63">
        <v>7</v>
      </c>
      <c r="BJ24" s="60">
        <v>7</v>
      </c>
      <c r="BK24" s="61">
        <v>-16</v>
      </c>
      <c r="BL24" s="61">
        <v>15</v>
      </c>
      <c r="BM24" s="61">
        <v>10</v>
      </c>
      <c r="BN24" s="62">
        <v>4</v>
      </c>
      <c r="BO24" s="61">
        <v>17</v>
      </c>
      <c r="BP24" s="61">
        <v>4</v>
      </c>
      <c r="BQ24" s="61">
        <v>5</v>
      </c>
      <c r="BR24" s="61">
        <v>8</v>
      </c>
      <c r="BS24" s="62">
        <v>24</v>
      </c>
      <c r="BT24" s="61">
        <v>13</v>
      </c>
      <c r="BU24" s="61">
        <v>7</v>
      </c>
      <c r="BV24" s="61">
        <v>3</v>
      </c>
      <c r="BW24" s="61">
        <v>20</v>
      </c>
      <c r="BX24" s="63">
        <v>6</v>
      </c>
      <c r="BY24" s="64">
        <v>-1</v>
      </c>
      <c r="BZ24" s="61">
        <v>17</v>
      </c>
      <c r="CA24" s="61">
        <v>-2</v>
      </c>
      <c r="CB24" s="61">
        <v>14</v>
      </c>
      <c r="CC24" s="61">
        <v>22</v>
      </c>
      <c r="CD24" s="60">
        <v>-5</v>
      </c>
      <c r="CE24" s="61">
        <v>-9</v>
      </c>
      <c r="CF24" s="61">
        <v>-2</v>
      </c>
      <c r="CG24" s="61">
        <v>20</v>
      </c>
      <c r="CH24" s="62">
        <v>-3</v>
      </c>
      <c r="CI24" s="61">
        <v>16</v>
      </c>
      <c r="CJ24" s="61">
        <v>14</v>
      </c>
      <c r="CK24" s="61">
        <v>3</v>
      </c>
      <c r="CL24" s="61">
        <v>3</v>
      </c>
      <c r="CM24" s="63">
        <v>15</v>
      </c>
      <c r="CN24" s="39" t="s">
        <v>48</v>
      </c>
    </row>
    <row r="25" spans="1:92" ht="15.75">
      <c r="A25" s="39" t="s">
        <v>47</v>
      </c>
      <c r="B25" s="60">
        <v>14.5</v>
      </c>
      <c r="C25" s="61">
        <v>1.5</v>
      </c>
      <c r="D25" s="61">
        <v>9.5</v>
      </c>
      <c r="E25" s="61">
        <v>5.5</v>
      </c>
      <c r="F25" s="62">
        <v>14.5</v>
      </c>
      <c r="G25" s="61">
        <v>3.5</v>
      </c>
      <c r="H25" s="61">
        <v>18.5</v>
      </c>
      <c r="I25" s="61">
        <v>11.5</v>
      </c>
      <c r="J25" s="61">
        <v>2.5</v>
      </c>
      <c r="K25" s="62">
        <v>21.5</v>
      </c>
      <c r="L25" s="61">
        <v>23.5</v>
      </c>
      <c r="M25" s="61">
        <v>-14.5</v>
      </c>
      <c r="N25" s="61">
        <v>-8.5</v>
      </c>
      <c r="O25" s="61">
        <v>12.5</v>
      </c>
      <c r="P25" s="63">
        <v>-5.5</v>
      </c>
      <c r="Q25" s="64">
        <v>-20.5</v>
      </c>
      <c r="R25" s="61">
        <v>5.5</v>
      </c>
      <c r="S25" s="61">
        <v>5.5</v>
      </c>
      <c r="T25" s="61">
        <v>5.5</v>
      </c>
      <c r="U25" s="61">
        <v>13.5</v>
      </c>
      <c r="V25" s="60">
        <v>3.5</v>
      </c>
      <c r="W25" s="61">
        <v>22.5</v>
      </c>
      <c r="X25" s="61">
        <v>19.5</v>
      </c>
      <c r="Y25" s="61">
        <v>14.5</v>
      </c>
      <c r="Z25" s="62">
        <v>4.5</v>
      </c>
      <c r="AA25" s="61">
        <v>5.5</v>
      </c>
      <c r="AB25" s="61">
        <v>9.5</v>
      </c>
      <c r="AC25" s="61">
        <v>6.5</v>
      </c>
      <c r="AD25" s="61">
        <v>0.5</v>
      </c>
      <c r="AE25" s="63">
        <v>22.5</v>
      </c>
      <c r="AF25" s="60">
        <v>9.5</v>
      </c>
      <c r="AG25" s="61">
        <v>4.5</v>
      </c>
      <c r="AH25" s="61">
        <v>-18.5</v>
      </c>
      <c r="AI25" s="61">
        <v>0.5</v>
      </c>
      <c r="AJ25" s="62">
        <v>6.5</v>
      </c>
      <c r="AK25" s="61">
        <v>6.5</v>
      </c>
      <c r="AL25" s="61">
        <v>9.5</v>
      </c>
      <c r="AM25" s="61">
        <v>13.5</v>
      </c>
      <c r="AN25" s="61">
        <v>15.5</v>
      </c>
      <c r="AO25" s="62">
        <v>22.5</v>
      </c>
      <c r="AP25" s="61">
        <v>10.5</v>
      </c>
      <c r="AQ25" s="61">
        <v>-0.5</v>
      </c>
      <c r="AR25" s="61">
        <v>26.5</v>
      </c>
      <c r="AS25" s="61">
        <v>9.5</v>
      </c>
      <c r="AT25" s="63">
        <v>8.5</v>
      </c>
      <c r="AU25" s="64">
        <v>5.5</v>
      </c>
      <c r="AV25" s="61">
        <v>4.5</v>
      </c>
      <c r="AW25" s="61">
        <v>4.5</v>
      </c>
      <c r="AX25" s="61">
        <v>11.5</v>
      </c>
      <c r="AY25" s="61">
        <v>6.5</v>
      </c>
      <c r="AZ25" s="60">
        <v>12.5</v>
      </c>
      <c r="BA25" s="61">
        <v>2.5</v>
      </c>
      <c r="BB25" s="61">
        <v>9.5</v>
      </c>
      <c r="BC25" s="61">
        <v>4.5</v>
      </c>
      <c r="BD25" s="62">
        <v>-16.5</v>
      </c>
      <c r="BE25" s="61">
        <v>11.5</v>
      </c>
      <c r="BF25" s="61">
        <v>22.5</v>
      </c>
      <c r="BG25" s="61">
        <v>4.5</v>
      </c>
      <c r="BH25" s="61">
        <v>0.5</v>
      </c>
      <c r="BI25" s="63">
        <v>8.5</v>
      </c>
      <c r="BJ25" s="60">
        <v>8.5</v>
      </c>
      <c r="BK25" s="61">
        <v>-13.5</v>
      </c>
      <c r="BL25" s="61">
        <v>16.5</v>
      </c>
      <c r="BM25" s="61">
        <v>12.5</v>
      </c>
      <c r="BN25" s="62">
        <v>7.5</v>
      </c>
      <c r="BO25" s="61">
        <v>19.5</v>
      </c>
      <c r="BP25" s="61">
        <v>5.5</v>
      </c>
      <c r="BQ25" s="61">
        <v>7.5</v>
      </c>
      <c r="BR25" s="61">
        <v>10.5</v>
      </c>
      <c r="BS25" s="62">
        <v>27.5</v>
      </c>
      <c r="BT25" s="61">
        <v>10.5</v>
      </c>
      <c r="BU25" s="61">
        <v>3.5</v>
      </c>
      <c r="BV25" s="61">
        <v>5.5</v>
      </c>
      <c r="BW25" s="61">
        <v>3.5</v>
      </c>
      <c r="BX25" s="63">
        <v>5.5</v>
      </c>
      <c r="BY25" s="64">
        <v>-2.5</v>
      </c>
      <c r="BZ25" s="61">
        <v>21.5</v>
      </c>
      <c r="CA25" s="61">
        <v>1.5</v>
      </c>
      <c r="CB25" s="61">
        <v>18.5</v>
      </c>
      <c r="CC25" s="61">
        <v>26.5</v>
      </c>
      <c r="CD25" s="60">
        <v>-3.5</v>
      </c>
      <c r="CE25" s="61">
        <v>-22.5</v>
      </c>
      <c r="CF25" s="61">
        <v>1.5</v>
      </c>
      <c r="CG25" s="61">
        <v>24.5</v>
      </c>
      <c r="CH25" s="62">
        <v>1.5</v>
      </c>
      <c r="CI25" s="61">
        <v>20.5</v>
      </c>
      <c r="CJ25" s="61">
        <v>18.5</v>
      </c>
      <c r="CK25" s="61">
        <v>7.5</v>
      </c>
      <c r="CL25" s="61">
        <v>7.5</v>
      </c>
      <c r="CM25" s="63">
        <v>19.5</v>
      </c>
      <c r="CN25" s="39" t="s">
        <v>47</v>
      </c>
    </row>
    <row r="26" spans="1:92" ht="15.75">
      <c r="A26" s="39" t="s">
        <v>46</v>
      </c>
      <c r="B26" s="60">
        <v>18</v>
      </c>
      <c r="C26" s="61">
        <v>6</v>
      </c>
      <c r="D26" s="61">
        <v>14</v>
      </c>
      <c r="E26" s="61">
        <v>9</v>
      </c>
      <c r="F26" s="62">
        <v>18</v>
      </c>
      <c r="G26" s="61">
        <v>6</v>
      </c>
      <c r="H26" s="61">
        <v>21</v>
      </c>
      <c r="I26" s="61">
        <v>4</v>
      </c>
      <c r="J26" s="61">
        <v>5</v>
      </c>
      <c r="K26" s="62">
        <v>22</v>
      </c>
      <c r="L26" s="61">
        <v>24</v>
      </c>
      <c r="M26" s="61">
        <v>-18</v>
      </c>
      <c r="N26" s="61">
        <v>-7</v>
      </c>
      <c r="O26" s="61">
        <v>13</v>
      </c>
      <c r="P26" s="63">
        <v>-5</v>
      </c>
      <c r="Q26" s="64">
        <v>-16</v>
      </c>
      <c r="R26" s="61">
        <v>10</v>
      </c>
      <c r="S26" s="61">
        <v>8</v>
      </c>
      <c r="T26" s="61">
        <v>10</v>
      </c>
      <c r="U26" s="61">
        <v>12</v>
      </c>
      <c r="V26" s="60">
        <v>8</v>
      </c>
      <c r="W26" s="61">
        <v>19</v>
      </c>
      <c r="X26" s="61">
        <v>24</v>
      </c>
      <c r="Y26" s="61">
        <v>19</v>
      </c>
      <c r="Z26" s="62">
        <v>8</v>
      </c>
      <c r="AA26" s="61">
        <v>10</v>
      </c>
      <c r="AB26" s="61">
        <v>10</v>
      </c>
      <c r="AC26" s="61">
        <v>4</v>
      </c>
      <c r="AD26" s="61">
        <v>4</v>
      </c>
      <c r="AE26" s="63">
        <v>22</v>
      </c>
      <c r="AF26" s="60">
        <v>11</v>
      </c>
      <c r="AG26" s="61">
        <v>-1</v>
      </c>
      <c r="AH26" s="61">
        <v>-15</v>
      </c>
      <c r="AI26" s="61">
        <v>0</v>
      </c>
      <c r="AJ26" s="62">
        <v>11</v>
      </c>
      <c r="AK26" s="61">
        <v>2</v>
      </c>
      <c r="AL26" s="61">
        <v>7</v>
      </c>
      <c r="AM26" s="61">
        <v>16</v>
      </c>
      <c r="AN26" s="61">
        <v>19</v>
      </c>
      <c r="AO26" s="62">
        <v>27</v>
      </c>
      <c r="AP26" s="61">
        <v>13</v>
      </c>
      <c r="AQ26" s="61">
        <v>2</v>
      </c>
      <c r="AR26" s="61">
        <v>29</v>
      </c>
      <c r="AS26" s="61">
        <v>14</v>
      </c>
      <c r="AT26" s="63">
        <v>8</v>
      </c>
      <c r="AU26" s="64">
        <v>9</v>
      </c>
      <c r="AV26" s="61">
        <v>7</v>
      </c>
      <c r="AW26" s="61">
        <v>3</v>
      </c>
      <c r="AX26" s="61">
        <v>12</v>
      </c>
      <c r="AY26" s="61">
        <v>3</v>
      </c>
      <c r="AZ26" s="60">
        <v>12</v>
      </c>
      <c r="BA26" s="61">
        <v>5</v>
      </c>
      <c r="BB26" s="61">
        <v>11</v>
      </c>
      <c r="BC26" s="61">
        <v>6</v>
      </c>
      <c r="BD26" s="62">
        <v>-24</v>
      </c>
      <c r="BE26" s="61">
        <v>14</v>
      </c>
      <c r="BF26" s="61">
        <v>26</v>
      </c>
      <c r="BG26" s="61">
        <v>4</v>
      </c>
      <c r="BH26" s="61">
        <v>3</v>
      </c>
      <c r="BI26" s="63">
        <v>7</v>
      </c>
      <c r="BJ26" s="60">
        <v>12</v>
      </c>
      <c r="BK26" s="61">
        <v>-12</v>
      </c>
      <c r="BL26" s="61">
        <v>18</v>
      </c>
      <c r="BM26" s="61">
        <v>17</v>
      </c>
      <c r="BN26" s="62">
        <v>10</v>
      </c>
      <c r="BO26" s="61">
        <v>20</v>
      </c>
      <c r="BP26" s="61">
        <v>7</v>
      </c>
      <c r="BQ26" s="61">
        <v>8</v>
      </c>
      <c r="BR26" s="61">
        <v>14</v>
      </c>
      <c r="BS26" s="62">
        <v>32</v>
      </c>
      <c r="BT26" s="61">
        <v>5</v>
      </c>
      <c r="BU26" s="61">
        <v>6</v>
      </c>
      <c r="BV26" s="61">
        <v>10</v>
      </c>
      <c r="BW26" s="61">
        <v>7</v>
      </c>
      <c r="BX26" s="63">
        <v>-2</v>
      </c>
      <c r="BY26" s="64">
        <v>-3</v>
      </c>
      <c r="BZ26" s="61">
        <v>25</v>
      </c>
      <c r="CA26" s="61">
        <v>-9</v>
      </c>
      <c r="CB26" s="61">
        <v>23</v>
      </c>
      <c r="CC26" s="61">
        <v>24</v>
      </c>
      <c r="CD26" s="60">
        <v>1</v>
      </c>
      <c r="CE26" s="61">
        <v>-23</v>
      </c>
      <c r="CF26" s="61">
        <v>4</v>
      </c>
      <c r="CG26" s="61">
        <v>19</v>
      </c>
      <c r="CH26" s="62">
        <v>-4</v>
      </c>
      <c r="CI26" s="61">
        <v>22</v>
      </c>
      <c r="CJ26" s="61">
        <v>23</v>
      </c>
      <c r="CK26" s="61">
        <v>12</v>
      </c>
      <c r="CL26" s="61">
        <v>3</v>
      </c>
      <c r="CM26" s="63">
        <v>21</v>
      </c>
      <c r="CN26" s="39" t="s">
        <v>46</v>
      </c>
    </row>
    <row r="27" spans="1:92" ht="15.75">
      <c r="A27" s="39" t="s">
        <v>45</v>
      </c>
      <c r="B27" s="60">
        <v>22.5</v>
      </c>
      <c r="C27" s="61">
        <v>7.5</v>
      </c>
      <c r="D27" s="61">
        <v>17.5</v>
      </c>
      <c r="E27" s="61">
        <v>1.5</v>
      </c>
      <c r="F27" s="62">
        <v>20.5</v>
      </c>
      <c r="G27" s="61">
        <v>5.5</v>
      </c>
      <c r="H27" s="61">
        <v>19.5</v>
      </c>
      <c r="I27" s="61">
        <v>8.5</v>
      </c>
      <c r="J27" s="61">
        <v>8.5</v>
      </c>
      <c r="K27" s="62">
        <v>13.5</v>
      </c>
      <c r="L27" s="61">
        <v>23.5</v>
      </c>
      <c r="M27" s="61">
        <v>-14.5</v>
      </c>
      <c r="N27" s="61">
        <v>-6.5</v>
      </c>
      <c r="O27" s="61">
        <v>13.5</v>
      </c>
      <c r="P27" s="63">
        <v>-2.5</v>
      </c>
      <c r="Q27" s="64">
        <v>-23.5</v>
      </c>
      <c r="R27" s="61">
        <v>13.5</v>
      </c>
      <c r="S27" s="61">
        <v>12.5</v>
      </c>
      <c r="T27" s="61">
        <v>13.5</v>
      </c>
      <c r="U27" s="61">
        <v>14.5</v>
      </c>
      <c r="V27" s="60">
        <v>6.5</v>
      </c>
      <c r="W27" s="61">
        <v>21.5</v>
      </c>
      <c r="X27" s="61">
        <v>28.5</v>
      </c>
      <c r="Y27" s="61">
        <v>18.5</v>
      </c>
      <c r="Z27" s="62">
        <v>-1.5</v>
      </c>
      <c r="AA27" s="61">
        <v>12.5</v>
      </c>
      <c r="AB27" s="61">
        <v>9.5</v>
      </c>
      <c r="AC27" s="61">
        <v>6.5</v>
      </c>
      <c r="AD27" s="61">
        <v>8.5</v>
      </c>
      <c r="AE27" s="63">
        <v>26.5</v>
      </c>
      <c r="AF27" s="60">
        <v>14.5</v>
      </c>
      <c r="AG27" s="61">
        <v>0.5</v>
      </c>
      <c r="AH27" s="61">
        <v>-13.5</v>
      </c>
      <c r="AI27" s="61">
        <v>-1.5</v>
      </c>
      <c r="AJ27" s="62">
        <v>7.5</v>
      </c>
      <c r="AK27" s="61">
        <v>3.5</v>
      </c>
      <c r="AL27" s="61">
        <v>9.5</v>
      </c>
      <c r="AM27" s="61">
        <v>20.5</v>
      </c>
      <c r="AN27" s="61">
        <v>12.5</v>
      </c>
      <c r="AO27" s="62">
        <v>19.5</v>
      </c>
      <c r="AP27" s="61">
        <v>14.5</v>
      </c>
      <c r="AQ27" s="61">
        <v>6.5</v>
      </c>
      <c r="AR27" s="61">
        <v>21.5</v>
      </c>
      <c r="AS27" s="61">
        <v>11.5</v>
      </c>
      <c r="AT27" s="63">
        <v>9.5</v>
      </c>
      <c r="AU27" s="64">
        <v>6.5</v>
      </c>
      <c r="AV27" s="61">
        <v>6.5</v>
      </c>
      <c r="AW27" s="61">
        <v>3.5</v>
      </c>
      <c r="AX27" s="61">
        <v>10.5</v>
      </c>
      <c r="AY27" s="61">
        <v>4.5</v>
      </c>
      <c r="AZ27" s="60">
        <v>14.5</v>
      </c>
      <c r="BA27" s="61">
        <v>7.5</v>
      </c>
      <c r="BB27" s="61">
        <v>13.5</v>
      </c>
      <c r="BC27" s="61">
        <v>6.5</v>
      </c>
      <c r="BD27" s="62">
        <v>-21.5</v>
      </c>
      <c r="BE27" s="61">
        <v>17.5</v>
      </c>
      <c r="BF27" s="61">
        <v>25.5</v>
      </c>
      <c r="BG27" s="61">
        <v>5.5</v>
      </c>
      <c r="BH27" s="61">
        <v>2.5</v>
      </c>
      <c r="BI27" s="63">
        <v>11.5</v>
      </c>
      <c r="BJ27" s="60">
        <v>10.5</v>
      </c>
      <c r="BK27" s="61">
        <v>-7.5</v>
      </c>
      <c r="BL27" s="61">
        <v>15.5</v>
      </c>
      <c r="BM27" s="61">
        <v>20.5</v>
      </c>
      <c r="BN27" s="62">
        <v>6.5</v>
      </c>
      <c r="BO27" s="61">
        <v>23.5</v>
      </c>
      <c r="BP27" s="61">
        <v>11.5</v>
      </c>
      <c r="BQ27" s="61">
        <v>10.5</v>
      </c>
      <c r="BR27" s="61">
        <v>12.5</v>
      </c>
      <c r="BS27" s="62">
        <v>32.5</v>
      </c>
      <c r="BT27" s="61">
        <v>9.5</v>
      </c>
      <c r="BU27" s="61">
        <v>10.5</v>
      </c>
      <c r="BV27" s="61">
        <v>10.5</v>
      </c>
      <c r="BW27" s="61">
        <v>8.5</v>
      </c>
      <c r="BX27" s="63">
        <v>-1.5</v>
      </c>
      <c r="BY27" s="64">
        <v>-0.5</v>
      </c>
      <c r="BZ27" s="61">
        <v>21.5</v>
      </c>
      <c r="CA27" s="61">
        <v>-19.5</v>
      </c>
      <c r="CB27" s="61">
        <v>24.5</v>
      </c>
      <c r="CC27" s="61">
        <v>27.5</v>
      </c>
      <c r="CD27" s="60">
        <v>4.5</v>
      </c>
      <c r="CE27" s="61">
        <v>-25.5</v>
      </c>
      <c r="CF27" s="61">
        <v>7.5</v>
      </c>
      <c r="CG27" s="61">
        <v>22.5</v>
      </c>
      <c r="CH27" s="62">
        <v>-6.5</v>
      </c>
      <c r="CI27" s="61">
        <v>20.5</v>
      </c>
      <c r="CJ27" s="61">
        <v>21.5</v>
      </c>
      <c r="CK27" s="61">
        <v>9.5</v>
      </c>
      <c r="CL27" s="61">
        <v>-7.5</v>
      </c>
      <c r="CM27" s="63">
        <v>19.5</v>
      </c>
      <c r="CN27" s="39" t="s">
        <v>45</v>
      </c>
    </row>
    <row r="28" spans="1:92" ht="15.75">
      <c r="A28" s="39" t="s">
        <v>44</v>
      </c>
      <c r="B28" s="60">
        <v>14</v>
      </c>
      <c r="C28" s="61">
        <v>10</v>
      </c>
      <c r="D28" s="61">
        <v>20</v>
      </c>
      <c r="E28" s="61">
        <v>6</v>
      </c>
      <c r="F28" s="62">
        <v>24</v>
      </c>
      <c r="G28" s="61">
        <v>5</v>
      </c>
      <c r="H28" s="61">
        <v>24</v>
      </c>
      <c r="I28" s="61">
        <v>13</v>
      </c>
      <c r="J28" s="61">
        <v>13</v>
      </c>
      <c r="K28" s="62">
        <v>9</v>
      </c>
      <c r="L28" s="61">
        <v>28</v>
      </c>
      <c r="M28" s="61">
        <v>-12</v>
      </c>
      <c r="N28" s="61">
        <v>-2</v>
      </c>
      <c r="O28" s="61">
        <v>13</v>
      </c>
      <c r="P28" s="63">
        <v>1</v>
      </c>
      <c r="Q28" s="64">
        <v>-20</v>
      </c>
      <c r="R28" s="61">
        <v>18</v>
      </c>
      <c r="S28" s="61">
        <v>17</v>
      </c>
      <c r="T28" s="61">
        <v>16</v>
      </c>
      <c r="U28" s="61">
        <v>13</v>
      </c>
      <c r="V28" s="60">
        <v>9</v>
      </c>
      <c r="W28" s="61">
        <v>19</v>
      </c>
      <c r="X28" s="61">
        <v>32</v>
      </c>
      <c r="Y28" s="61">
        <v>20</v>
      </c>
      <c r="Z28" s="62">
        <v>-2</v>
      </c>
      <c r="AA28" s="61">
        <v>15</v>
      </c>
      <c r="AB28" s="61">
        <v>5</v>
      </c>
      <c r="AC28" s="61">
        <v>8</v>
      </c>
      <c r="AD28" s="61">
        <v>11</v>
      </c>
      <c r="AE28" s="63">
        <v>27</v>
      </c>
      <c r="AF28" s="60">
        <v>14</v>
      </c>
      <c r="AG28" s="61">
        <v>4</v>
      </c>
      <c r="AH28" s="61">
        <v>-9</v>
      </c>
      <c r="AI28" s="61">
        <v>3</v>
      </c>
      <c r="AJ28" s="62">
        <v>10</v>
      </c>
      <c r="AK28" s="61">
        <v>3</v>
      </c>
      <c r="AL28" s="61">
        <v>14</v>
      </c>
      <c r="AM28" s="61">
        <v>24</v>
      </c>
      <c r="AN28" s="61">
        <v>16</v>
      </c>
      <c r="AO28" s="62">
        <v>12</v>
      </c>
      <c r="AP28" s="61">
        <v>16</v>
      </c>
      <c r="AQ28" s="61">
        <v>10</v>
      </c>
      <c r="AR28" s="61">
        <v>22</v>
      </c>
      <c r="AS28" s="61">
        <v>14</v>
      </c>
      <c r="AT28" s="63">
        <v>10</v>
      </c>
      <c r="AU28" s="64">
        <v>3</v>
      </c>
      <c r="AV28" s="61">
        <v>11</v>
      </c>
      <c r="AW28" s="61">
        <v>6</v>
      </c>
      <c r="AX28" s="61">
        <v>7</v>
      </c>
      <c r="AY28" s="61">
        <v>-2</v>
      </c>
      <c r="AZ28" s="60">
        <v>17</v>
      </c>
      <c r="BA28" s="61">
        <v>12</v>
      </c>
      <c r="BB28" s="61">
        <v>18</v>
      </c>
      <c r="BC28" s="61">
        <v>6</v>
      </c>
      <c r="BD28" s="62">
        <v>-21</v>
      </c>
      <c r="BE28" s="61">
        <v>20</v>
      </c>
      <c r="BF28" s="61">
        <v>24</v>
      </c>
      <c r="BG28" s="61">
        <v>7</v>
      </c>
      <c r="BH28" s="61">
        <v>7</v>
      </c>
      <c r="BI28" s="63">
        <v>0</v>
      </c>
      <c r="BJ28" s="60">
        <v>14</v>
      </c>
      <c r="BK28" s="61">
        <v>-8</v>
      </c>
      <c r="BL28" s="61">
        <v>17</v>
      </c>
      <c r="BM28" s="61">
        <v>24</v>
      </c>
      <c r="BN28" s="62">
        <v>11</v>
      </c>
      <c r="BO28" s="61">
        <v>24</v>
      </c>
      <c r="BP28" s="61">
        <v>14</v>
      </c>
      <c r="BQ28" s="61">
        <v>9</v>
      </c>
      <c r="BR28" s="61">
        <v>15</v>
      </c>
      <c r="BS28" s="62">
        <v>33</v>
      </c>
      <c r="BT28" s="61">
        <v>11</v>
      </c>
      <c r="BU28" s="61">
        <v>11</v>
      </c>
      <c r="BV28" s="61">
        <v>15</v>
      </c>
      <c r="BW28" s="61">
        <v>11</v>
      </c>
      <c r="BX28" s="63">
        <v>-7</v>
      </c>
      <c r="BY28" s="64">
        <v>4</v>
      </c>
      <c r="BZ28" s="61">
        <v>19</v>
      </c>
      <c r="CA28" s="61">
        <v>-15</v>
      </c>
      <c r="CB28" s="61">
        <v>26</v>
      </c>
      <c r="CC28" s="61">
        <v>25</v>
      </c>
      <c r="CD28" s="60">
        <v>6</v>
      </c>
      <c r="CE28" s="61">
        <v>-27</v>
      </c>
      <c r="CF28" s="61">
        <v>-12</v>
      </c>
      <c r="CG28" s="61">
        <v>27</v>
      </c>
      <c r="CH28" s="62">
        <v>-2</v>
      </c>
      <c r="CI28" s="61">
        <v>24</v>
      </c>
      <c r="CJ28" s="61">
        <v>10</v>
      </c>
      <c r="CK28" s="61">
        <v>12</v>
      </c>
      <c r="CL28" s="61">
        <v>-6</v>
      </c>
      <c r="CM28" s="63">
        <v>16</v>
      </c>
      <c r="CN28" s="39" t="s">
        <v>44</v>
      </c>
    </row>
    <row r="29" spans="1:92" ht="15.75">
      <c r="A29" s="39" t="s">
        <v>43</v>
      </c>
      <c r="B29" s="60">
        <v>18.5</v>
      </c>
      <c r="C29" s="61">
        <v>10.5</v>
      </c>
      <c r="D29" s="61">
        <v>22.5</v>
      </c>
      <c r="E29" s="61">
        <v>10.5</v>
      </c>
      <c r="F29" s="62">
        <v>27.5</v>
      </c>
      <c r="G29" s="61">
        <v>4.5</v>
      </c>
      <c r="H29" s="61">
        <v>23.5</v>
      </c>
      <c r="I29" s="61">
        <v>17.5</v>
      </c>
      <c r="J29" s="61">
        <v>13.5</v>
      </c>
      <c r="K29" s="62">
        <v>11.5</v>
      </c>
      <c r="L29" s="61">
        <v>24.5</v>
      </c>
      <c r="M29" s="61">
        <v>-8.5</v>
      </c>
      <c r="N29" s="61">
        <v>0.5</v>
      </c>
      <c r="O29" s="61">
        <v>14.5</v>
      </c>
      <c r="P29" s="63">
        <v>-11.5</v>
      </c>
      <c r="Q29" s="64">
        <v>-26.5</v>
      </c>
      <c r="R29" s="61">
        <v>21.5</v>
      </c>
      <c r="S29" s="61">
        <v>20.5</v>
      </c>
      <c r="T29" s="61">
        <v>18.5</v>
      </c>
      <c r="U29" s="61">
        <v>15.5</v>
      </c>
      <c r="V29" s="60">
        <v>4.5</v>
      </c>
      <c r="W29" s="61">
        <v>23.5</v>
      </c>
      <c r="X29" s="61">
        <v>33.5</v>
      </c>
      <c r="Y29" s="61">
        <v>24.5</v>
      </c>
      <c r="Z29" s="62">
        <v>2.5</v>
      </c>
      <c r="AA29" s="61">
        <v>17.5</v>
      </c>
      <c r="AB29" s="61">
        <v>6.5</v>
      </c>
      <c r="AC29" s="61">
        <v>11.5</v>
      </c>
      <c r="AD29" s="61">
        <v>14.5</v>
      </c>
      <c r="AE29" s="63">
        <v>23.5</v>
      </c>
      <c r="AF29" s="60">
        <v>16.5</v>
      </c>
      <c r="AG29" s="61">
        <v>6.5</v>
      </c>
      <c r="AH29" s="61">
        <v>-9.5</v>
      </c>
      <c r="AI29" s="61">
        <v>3.5</v>
      </c>
      <c r="AJ29" s="62">
        <v>11.5</v>
      </c>
      <c r="AK29" s="61">
        <v>-1.5</v>
      </c>
      <c r="AL29" s="61">
        <v>16.5</v>
      </c>
      <c r="AM29" s="61">
        <v>21.5</v>
      </c>
      <c r="AN29" s="61">
        <v>15.5</v>
      </c>
      <c r="AO29" s="62">
        <v>15.5</v>
      </c>
      <c r="AP29" s="61">
        <v>2.5</v>
      </c>
      <c r="AQ29" s="61">
        <v>13.5</v>
      </c>
      <c r="AR29" s="61">
        <v>26.5</v>
      </c>
      <c r="AS29" s="61">
        <v>16.5</v>
      </c>
      <c r="AT29" s="63">
        <v>8.5</v>
      </c>
      <c r="AU29" s="64">
        <v>-1.5</v>
      </c>
      <c r="AV29" s="61">
        <v>10.5</v>
      </c>
      <c r="AW29" s="61">
        <v>7.5</v>
      </c>
      <c r="AX29" s="61">
        <v>9.5</v>
      </c>
      <c r="AY29" s="61">
        <v>1.5</v>
      </c>
      <c r="AZ29" s="60">
        <v>12.5</v>
      </c>
      <c r="BA29" s="61">
        <v>10.5</v>
      </c>
      <c r="BB29" s="61">
        <v>22.5</v>
      </c>
      <c r="BC29" s="61">
        <v>5.5</v>
      </c>
      <c r="BD29" s="62">
        <v>-19.5</v>
      </c>
      <c r="BE29" s="61">
        <v>12.5</v>
      </c>
      <c r="BF29" s="61">
        <v>26.5</v>
      </c>
      <c r="BG29" s="61">
        <v>11.5</v>
      </c>
      <c r="BH29" s="61">
        <v>1.5</v>
      </c>
      <c r="BI29" s="63">
        <v>3.5</v>
      </c>
      <c r="BJ29" s="60">
        <v>18.5</v>
      </c>
      <c r="BK29" s="61">
        <v>-11.5</v>
      </c>
      <c r="BL29" s="61">
        <v>20.5</v>
      </c>
      <c r="BM29" s="61">
        <v>21.5</v>
      </c>
      <c r="BN29" s="62">
        <v>11.5</v>
      </c>
      <c r="BO29" s="61">
        <v>20.5</v>
      </c>
      <c r="BP29" s="61">
        <v>13.5</v>
      </c>
      <c r="BQ29" s="61">
        <v>10.5</v>
      </c>
      <c r="BR29" s="61">
        <v>17.5</v>
      </c>
      <c r="BS29" s="62">
        <v>30.5</v>
      </c>
      <c r="BT29" s="61">
        <v>15.5</v>
      </c>
      <c r="BU29" s="61">
        <v>13.5</v>
      </c>
      <c r="BV29" s="61">
        <v>16.5</v>
      </c>
      <c r="BW29" s="61">
        <v>15.5</v>
      </c>
      <c r="BX29" s="63">
        <v>-10.5</v>
      </c>
      <c r="BY29" s="64">
        <v>7.5</v>
      </c>
      <c r="BZ29" s="61">
        <v>19.5</v>
      </c>
      <c r="CA29" s="61">
        <v>-13.5</v>
      </c>
      <c r="CB29" s="61">
        <v>26.5</v>
      </c>
      <c r="CC29" s="61">
        <v>27.5</v>
      </c>
      <c r="CD29" s="60">
        <v>5.5</v>
      </c>
      <c r="CE29" s="61">
        <v>-30.5</v>
      </c>
      <c r="CF29" s="61">
        <v>-7.5</v>
      </c>
      <c r="CG29" s="61">
        <v>27.5</v>
      </c>
      <c r="CH29" s="62">
        <v>1.5</v>
      </c>
      <c r="CI29" s="61">
        <v>25.5</v>
      </c>
      <c r="CJ29" s="61">
        <v>13.5</v>
      </c>
      <c r="CK29" s="61">
        <v>13.5</v>
      </c>
      <c r="CL29" s="61">
        <v>-4.5</v>
      </c>
      <c r="CM29" s="63">
        <v>20.5</v>
      </c>
      <c r="CN29" s="39" t="s">
        <v>43</v>
      </c>
    </row>
    <row r="30" spans="1:92" ht="15.75">
      <c r="A30" s="39" t="s">
        <v>42</v>
      </c>
      <c r="B30" s="60">
        <v>22</v>
      </c>
      <c r="C30" s="61">
        <v>8</v>
      </c>
      <c r="D30" s="61">
        <v>23</v>
      </c>
      <c r="E30" s="61">
        <v>12</v>
      </c>
      <c r="F30" s="62">
        <v>30</v>
      </c>
      <c r="G30" s="61">
        <v>4</v>
      </c>
      <c r="H30" s="61">
        <v>23</v>
      </c>
      <c r="I30" s="61">
        <v>10</v>
      </c>
      <c r="J30" s="61">
        <v>13</v>
      </c>
      <c r="K30" s="62">
        <v>13</v>
      </c>
      <c r="L30" s="61">
        <v>27</v>
      </c>
      <c r="M30" s="61">
        <v>-11</v>
      </c>
      <c r="N30" s="61">
        <v>3</v>
      </c>
      <c r="O30" s="61">
        <v>15</v>
      </c>
      <c r="P30" s="63">
        <v>-8</v>
      </c>
      <c r="Q30" s="64">
        <v>-24</v>
      </c>
      <c r="R30" s="61">
        <v>26</v>
      </c>
      <c r="S30" s="61">
        <v>24</v>
      </c>
      <c r="T30" s="61">
        <v>17</v>
      </c>
      <c r="U30" s="61">
        <v>17</v>
      </c>
      <c r="V30" s="60">
        <v>8</v>
      </c>
      <c r="W30" s="61">
        <v>28</v>
      </c>
      <c r="X30" s="61">
        <v>33</v>
      </c>
      <c r="Y30" s="61">
        <v>20</v>
      </c>
      <c r="Z30" s="62">
        <v>4</v>
      </c>
      <c r="AA30" s="61">
        <v>22</v>
      </c>
      <c r="AB30" s="61">
        <v>10</v>
      </c>
      <c r="AC30" s="61">
        <v>11</v>
      </c>
      <c r="AD30" s="61">
        <v>14</v>
      </c>
      <c r="AE30" s="63">
        <v>24</v>
      </c>
      <c r="AF30" s="60">
        <v>21</v>
      </c>
      <c r="AG30" s="61">
        <v>5</v>
      </c>
      <c r="AH30" s="61">
        <v>-19</v>
      </c>
      <c r="AI30" s="61">
        <v>-2</v>
      </c>
      <c r="AJ30" s="62">
        <v>10</v>
      </c>
      <c r="AK30" s="61">
        <v>0</v>
      </c>
      <c r="AL30" s="61">
        <v>20</v>
      </c>
      <c r="AM30" s="61">
        <v>26</v>
      </c>
      <c r="AN30" s="61">
        <v>6</v>
      </c>
      <c r="AO30" s="62">
        <v>11</v>
      </c>
      <c r="AP30" s="61">
        <v>1</v>
      </c>
      <c r="AQ30" s="61">
        <v>10</v>
      </c>
      <c r="AR30" s="61">
        <v>30</v>
      </c>
      <c r="AS30" s="61">
        <v>18</v>
      </c>
      <c r="AT30" s="63">
        <v>13</v>
      </c>
      <c r="AU30" s="64">
        <v>1</v>
      </c>
      <c r="AV30" s="61">
        <v>4</v>
      </c>
      <c r="AW30" s="61">
        <v>11</v>
      </c>
      <c r="AX30" s="61">
        <v>11</v>
      </c>
      <c r="AY30" s="61">
        <v>6</v>
      </c>
      <c r="AZ30" s="60">
        <v>13</v>
      </c>
      <c r="BA30" s="61">
        <v>15</v>
      </c>
      <c r="BB30" s="61">
        <v>22</v>
      </c>
      <c r="BC30" s="61">
        <v>5</v>
      </c>
      <c r="BD30" s="62">
        <v>-17</v>
      </c>
      <c r="BE30" s="61">
        <v>14</v>
      </c>
      <c r="BF30" s="61">
        <v>19</v>
      </c>
      <c r="BG30" s="61">
        <v>12</v>
      </c>
      <c r="BH30" s="61">
        <v>0</v>
      </c>
      <c r="BI30" s="63">
        <v>7</v>
      </c>
      <c r="BJ30" s="60">
        <v>13</v>
      </c>
      <c r="BK30" s="61">
        <v>-9</v>
      </c>
      <c r="BL30" s="61">
        <v>25</v>
      </c>
      <c r="BM30" s="61">
        <v>25</v>
      </c>
      <c r="BN30" s="62">
        <v>12</v>
      </c>
      <c r="BO30" s="61">
        <v>23</v>
      </c>
      <c r="BP30" s="61">
        <v>14</v>
      </c>
      <c r="BQ30" s="61">
        <v>12</v>
      </c>
      <c r="BR30" s="61">
        <v>18</v>
      </c>
      <c r="BS30" s="62">
        <v>33</v>
      </c>
      <c r="BT30" s="61">
        <v>19</v>
      </c>
      <c r="BU30" s="61">
        <v>8</v>
      </c>
      <c r="BV30" s="61">
        <v>20</v>
      </c>
      <c r="BW30" s="61">
        <v>19</v>
      </c>
      <c r="BX30" s="63">
        <v>-7</v>
      </c>
      <c r="BY30" s="64">
        <v>6</v>
      </c>
      <c r="BZ30" s="61">
        <v>24</v>
      </c>
      <c r="CA30" s="61">
        <v>-12</v>
      </c>
      <c r="CB30" s="61">
        <v>27</v>
      </c>
      <c r="CC30" s="61">
        <v>27</v>
      </c>
      <c r="CD30" s="60">
        <v>10</v>
      </c>
      <c r="CE30" s="61">
        <v>-1125</v>
      </c>
      <c r="CF30" s="61">
        <v>-3</v>
      </c>
      <c r="CG30" s="61">
        <v>17</v>
      </c>
      <c r="CH30" s="62">
        <v>5</v>
      </c>
      <c r="CI30" s="61">
        <v>28</v>
      </c>
      <c r="CJ30" s="61">
        <v>11</v>
      </c>
      <c r="CK30" s="61">
        <v>12</v>
      </c>
      <c r="CL30" s="61">
        <v>-10</v>
      </c>
      <c r="CM30" s="63">
        <v>25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3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>
        <v>53</v>
      </c>
    </row>
    <row r="24" spans="1:20" ht="14.25">
      <c r="A24" s="65">
        <v>44772</v>
      </c>
      <c r="B24" s="4" t="s">
        <v>59</v>
      </c>
      <c r="C24" s="77">
        <v>27</v>
      </c>
      <c r="D24" s="77">
        <v>30</v>
      </c>
      <c r="E24" s="77">
        <v>45</v>
      </c>
      <c r="F24" s="78">
        <v>48</v>
      </c>
      <c r="G24" s="78">
        <v>49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55</v>
      </c>
    </row>
    <row r="25" spans="1:20" ht="12.75">
      <c r="A25" s="77"/>
      <c r="B25" s="4" t="s">
        <v>60</v>
      </c>
      <c r="C25" s="77">
        <v>11</v>
      </c>
      <c r="D25" s="77">
        <v>28</v>
      </c>
      <c r="E25" s="79">
        <v>42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T25">
        <v>57</v>
      </c>
    </row>
    <row r="26" spans="1:20" ht="12.75">
      <c r="A26" s="77"/>
      <c r="B26" s="4" t="s">
        <v>61</v>
      </c>
      <c r="C26" s="77">
        <v>29</v>
      </c>
      <c r="D26" s="79">
        <v>42</v>
      </c>
      <c r="E26" s="77">
        <v>58</v>
      </c>
      <c r="F26" s="77">
        <v>60</v>
      </c>
      <c r="G26" s="77">
        <v>81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T26" s="12">
        <v>58</v>
      </c>
    </row>
    <row r="27" spans="1:20" ht="12.75">
      <c r="A27" s="77"/>
      <c r="B27" s="4" t="s">
        <v>62</v>
      </c>
      <c r="C27" s="79">
        <v>42</v>
      </c>
      <c r="D27" s="78">
        <v>49</v>
      </c>
      <c r="E27" s="77">
        <v>60</v>
      </c>
      <c r="F27" s="77">
        <v>81</v>
      </c>
      <c r="G27" s="77">
        <v>87</v>
      </c>
      <c r="H27" s="77">
        <v>88</v>
      </c>
      <c r="I27" s="77"/>
      <c r="J27" s="77"/>
      <c r="K27" s="77"/>
      <c r="L27" s="77"/>
      <c r="M27" s="77"/>
      <c r="N27" s="77"/>
      <c r="O27" s="77"/>
      <c r="P27" s="77"/>
      <c r="Q27" s="77"/>
      <c r="T27">
        <v>63</v>
      </c>
    </row>
    <row r="28" spans="1:20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T28">
        <v>65</v>
      </c>
    </row>
    <row r="29" spans="1:20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T29">
        <v>68</v>
      </c>
    </row>
    <row r="30" spans="1:20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T30">
        <v>77</v>
      </c>
    </row>
    <row r="31" spans="1:20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T31">
        <v>80</v>
      </c>
    </row>
    <row r="32" spans="1:20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T32">
        <v>84</v>
      </c>
    </row>
    <row r="33" spans="1:20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T33">
        <v>86</v>
      </c>
    </row>
    <row r="34" spans="1:20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T34" s="12">
        <v>88</v>
      </c>
    </row>
    <row r="35" spans="1:17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1:AH24"/>
  <sheetViews>
    <sheetView zoomScale="110" zoomScaleNormal="110" workbookViewId="0" topLeftCell="A1">
      <selection activeCell="N27" sqref="N27"/>
    </sheetView>
  </sheetViews>
  <sheetFormatPr defaultColWidth="9.140625" defaultRowHeight="12.75"/>
  <cols>
    <col min="1" max="1" width="9.28125" style="1" customWidth="1"/>
    <col min="2" max="2" width="7.421875" style="1" customWidth="1"/>
    <col min="3" max="3" width="6.57421875" style="1" customWidth="1"/>
    <col min="4" max="4" width="7.00390625" style="1" bestFit="1" customWidth="1"/>
    <col min="5" max="6" width="6.57421875" style="1" bestFit="1" customWidth="1"/>
    <col min="7" max="7" width="9.421875" style="1" customWidth="1"/>
    <col min="8" max="8" width="6.421875" style="1" customWidth="1"/>
    <col min="9" max="9" width="9.00390625" style="1" customWidth="1"/>
    <col min="10" max="10" width="6.8515625" style="1" customWidth="1"/>
    <col min="11" max="11" width="8.140625" style="1" bestFit="1" customWidth="1"/>
    <col min="12" max="12" width="9.28125" style="1" bestFit="1" customWidth="1"/>
    <col min="13" max="13" width="8.57421875" style="1" customWidth="1"/>
    <col min="14" max="14" width="8.28125" style="1" customWidth="1"/>
    <col min="15" max="15" width="7.7109375" style="1" customWidth="1"/>
    <col min="16" max="16" width="10.00390625" style="1" customWidth="1"/>
    <col min="17" max="17" width="7.28125" style="1" customWidth="1"/>
    <col min="18" max="18" width="10.28125" style="1" customWidth="1"/>
    <col min="19" max="19" width="7.421875" style="1" customWidth="1"/>
    <col min="20" max="20" width="8.28125" style="1" customWidth="1"/>
    <col min="21" max="21" width="8.421875" style="1" customWidth="1"/>
    <col min="22" max="22" width="8.00390625" style="1" customWidth="1"/>
    <col min="23" max="23" width="11.28125" style="1" bestFit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1" spans="1:25" ht="12.75">
      <c r="A1" s="2" t="s">
        <v>0</v>
      </c>
      <c r="M1" s="2" t="s">
        <v>1</v>
      </c>
      <c r="N1" s="3"/>
      <c r="Y1" s="2" t="s">
        <v>2</v>
      </c>
    </row>
    <row r="2" spans="2:34" ht="12.75"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N2" s="3">
        <v>0</v>
      </c>
      <c r="O2" s="3">
        <v>1</v>
      </c>
      <c r="P2" s="3">
        <v>2</v>
      </c>
      <c r="Q2" s="3">
        <v>3</v>
      </c>
      <c r="R2" s="3">
        <v>4</v>
      </c>
      <c r="S2" s="3">
        <v>5</v>
      </c>
      <c r="T2" s="3">
        <v>6</v>
      </c>
      <c r="U2" s="3">
        <v>7</v>
      </c>
      <c r="V2" s="3">
        <v>8</v>
      </c>
      <c r="W2" s="3">
        <v>9</v>
      </c>
      <c r="X2" s="3">
        <v>10</v>
      </c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3">
        <v>6</v>
      </c>
      <c r="AE2" s="3">
        <v>7</v>
      </c>
      <c r="AF2" s="3">
        <v>8</v>
      </c>
      <c r="AG2" s="3">
        <v>9</v>
      </c>
      <c r="AH2" s="3">
        <v>10</v>
      </c>
    </row>
    <row r="3" spans="1:25" ht="12.75">
      <c r="A3" s="4" t="s">
        <v>3</v>
      </c>
      <c r="B3" s="1" t="s">
        <v>4</v>
      </c>
      <c r="C3" s="5">
        <v>4.5</v>
      </c>
      <c r="D3" s="1" t="s">
        <v>4</v>
      </c>
      <c r="E3" s="1" t="s">
        <v>4</v>
      </c>
      <c r="F3" s="1" t="s">
        <v>4</v>
      </c>
      <c r="G3" s="1" t="s">
        <v>4</v>
      </c>
      <c r="H3" s="1" t="s">
        <v>4</v>
      </c>
      <c r="I3" s="1" t="s">
        <v>4</v>
      </c>
      <c r="J3" s="1" t="s">
        <v>4</v>
      </c>
      <c r="K3" s="1" t="s">
        <v>4</v>
      </c>
      <c r="L3" s="1" t="s">
        <v>4</v>
      </c>
      <c r="M3" s="4" t="s">
        <v>3</v>
      </c>
      <c r="O3" s="5">
        <v>3</v>
      </c>
      <c r="Y3" s="5">
        <f>O3*100/C3</f>
        <v>66.66666666666667</v>
      </c>
    </row>
    <row r="4" spans="1:26" ht="12.75">
      <c r="A4" s="4" t="s">
        <v>5</v>
      </c>
      <c r="B4" s="1" t="s">
        <v>4</v>
      </c>
      <c r="C4" s="1">
        <v>2.9</v>
      </c>
      <c r="D4" s="6">
        <v>21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4" t="s">
        <v>5</v>
      </c>
      <c r="O4" s="1">
        <v>0</v>
      </c>
      <c r="P4" s="6">
        <v>14</v>
      </c>
      <c r="Y4" s="1">
        <f>O4*100/C4</f>
        <v>0</v>
      </c>
      <c r="Z4" s="6">
        <f>P4*100/D4</f>
        <v>66.66666666666667</v>
      </c>
    </row>
    <row r="5" spans="1:27" ht="12.75">
      <c r="A5" s="4" t="s">
        <v>6</v>
      </c>
      <c r="B5" s="1" t="s">
        <v>4</v>
      </c>
      <c r="C5" s="1" t="s">
        <v>4</v>
      </c>
      <c r="D5" s="7">
        <v>8.8</v>
      </c>
      <c r="E5" s="5">
        <v>103</v>
      </c>
      <c r="F5" s="1" t="s">
        <v>4</v>
      </c>
      <c r="G5" s="1" t="s">
        <v>4</v>
      </c>
      <c r="H5" s="1" t="s">
        <v>4</v>
      </c>
      <c r="I5" s="1" t="s">
        <v>4</v>
      </c>
      <c r="J5" s="1" t="s">
        <v>4</v>
      </c>
      <c r="K5" s="1" t="s">
        <v>4</v>
      </c>
      <c r="L5" s="1" t="s">
        <v>4</v>
      </c>
      <c r="M5" s="4" t="s">
        <v>6</v>
      </c>
      <c r="O5" s="1">
        <v>0</v>
      </c>
      <c r="P5" s="1">
        <v>2</v>
      </c>
      <c r="Q5" s="5">
        <v>45</v>
      </c>
      <c r="Z5" s="7">
        <f>P5*100/D5</f>
        <v>22.727272727272727</v>
      </c>
      <c r="AA5" s="5">
        <f>Q5*100/E5</f>
        <v>43.689320388349515</v>
      </c>
    </row>
    <row r="6" spans="1:28" ht="12.75">
      <c r="A6" s="4" t="s">
        <v>7</v>
      </c>
      <c r="B6" s="1" t="s">
        <v>4</v>
      </c>
      <c r="C6" s="1" t="s">
        <v>4</v>
      </c>
      <c r="D6" s="1">
        <v>5.6</v>
      </c>
      <c r="E6" s="8">
        <v>32</v>
      </c>
      <c r="F6" s="9">
        <v>527</v>
      </c>
      <c r="G6" s="1" t="s">
        <v>4</v>
      </c>
      <c r="H6" s="1" t="s">
        <v>4</v>
      </c>
      <c r="I6" s="1" t="s">
        <v>4</v>
      </c>
      <c r="J6" s="1" t="s">
        <v>4</v>
      </c>
      <c r="K6" s="1" t="s">
        <v>4</v>
      </c>
      <c r="L6" s="1" t="s">
        <v>4</v>
      </c>
      <c r="M6" s="4" t="s">
        <v>7</v>
      </c>
      <c r="O6" s="1">
        <v>0</v>
      </c>
      <c r="P6" s="1">
        <v>1</v>
      </c>
      <c r="Q6" s="1">
        <v>10</v>
      </c>
      <c r="R6" s="1">
        <v>90</v>
      </c>
      <c r="Z6" s="1">
        <f>P6*100/D6</f>
        <v>17.857142857142858</v>
      </c>
      <c r="AA6" s="8">
        <f>Q6*100/E6</f>
        <v>31.25</v>
      </c>
      <c r="AB6" s="9">
        <f>R6*100/F6</f>
        <v>17.077798861480076</v>
      </c>
    </row>
    <row r="7" spans="1:29" ht="12.75">
      <c r="A7" s="4" t="s">
        <v>8</v>
      </c>
      <c r="B7" s="1" t="s">
        <v>4</v>
      </c>
      <c r="C7" s="1" t="s">
        <v>4</v>
      </c>
      <c r="D7" s="1">
        <v>4.2</v>
      </c>
      <c r="E7" s="1">
        <v>16</v>
      </c>
      <c r="F7" s="1">
        <v>130</v>
      </c>
      <c r="G7" s="10">
        <v>2835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8</v>
      </c>
      <c r="O7" s="1">
        <v>0</v>
      </c>
      <c r="P7" s="1">
        <v>1</v>
      </c>
      <c r="Q7" s="1">
        <v>4</v>
      </c>
      <c r="R7" s="1">
        <v>15</v>
      </c>
      <c r="S7" s="1">
        <v>140</v>
      </c>
      <c r="Z7" s="1">
        <f>P7*100/D7</f>
        <v>23.80952380952381</v>
      </c>
      <c r="AA7" s="1">
        <f>Q7*100/E7</f>
        <v>25</v>
      </c>
      <c r="AB7" s="1">
        <f>R7*100/F7</f>
        <v>11.538461538461538</v>
      </c>
      <c r="AC7" s="10">
        <f aca="true" t="shared" si="0" ref="AC7:AC12">S7*100/G7</f>
        <v>4.938271604938271</v>
      </c>
    </row>
    <row r="8" spans="1:30" ht="12.75">
      <c r="A8" s="4" t="s">
        <v>9</v>
      </c>
      <c r="B8" s="1" t="s">
        <v>4</v>
      </c>
      <c r="C8" s="1" t="s">
        <v>4</v>
      </c>
      <c r="D8" s="1" t="s">
        <v>4</v>
      </c>
      <c r="E8" s="1">
        <v>10</v>
      </c>
      <c r="F8" s="1">
        <v>53</v>
      </c>
      <c r="G8" s="1">
        <v>574</v>
      </c>
      <c r="H8" s="9">
        <v>16063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9</v>
      </c>
      <c r="O8" s="1">
        <v>0</v>
      </c>
      <c r="P8" s="1">
        <v>0</v>
      </c>
      <c r="Q8" s="1">
        <v>2</v>
      </c>
      <c r="R8" s="1">
        <v>10</v>
      </c>
      <c r="S8" s="1">
        <v>100</v>
      </c>
      <c r="T8" s="1">
        <v>1000</v>
      </c>
      <c r="AA8" s="1">
        <f>Q8*100/E8</f>
        <v>20</v>
      </c>
      <c r="AB8" s="1">
        <f>R8*100/F8</f>
        <v>18.867924528301888</v>
      </c>
      <c r="AC8" s="1">
        <f t="shared" si="0"/>
        <v>17.421602787456447</v>
      </c>
      <c r="AD8" s="9">
        <f>T8*100/H8</f>
        <v>6.225487144369047</v>
      </c>
    </row>
    <row r="9" spans="1:31" ht="12.75">
      <c r="A9" s="4" t="s">
        <v>10</v>
      </c>
      <c r="B9" s="1">
        <v>6.2</v>
      </c>
      <c r="C9" s="1" t="s">
        <v>4</v>
      </c>
      <c r="D9" s="1" t="s">
        <v>4</v>
      </c>
      <c r="E9" s="1" t="s">
        <v>4</v>
      </c>
      <c r="F9" s="1">
        <v>28</v>
      </c>
      <c r="G9" s="1">
        <v>200</v>
      </c>
      <c r="H9" s="1">
        <v>2754</v>
      </c>
      <c r="I9" s="10">
        <v>96380</v>
      </c>
      <c r="J9" s="1" t="s">
        <v>4</v>
      </c>
      <c r="K9" s="1" t="s">
        <v>4</v>
      </c>
      <c r="L9" s="1" t="s">
        <v>4</v>
      </c>
      <c r="M9" s="4" t="s">
        <v>10</v>
      </c>
      <c r="N9" s="1">
        <v>1</v>
      </c>
      <c r="O9" s="1">
        <v>0</v>
      </c>
      <c r="P9" s="1">
        <v>0</v>
      </c>
      <c r="Q9" s="1">
        <v>0</v>
      </c>
      <c r="R9" s="1">
        <v>4</v>
      </c>
      <c r="S9" s="1">
        <v>40</v>
      </c>
      <c r="T9" s="1">
        <v>400</v>
      </c>
      <c r="U9" s="1">
        <v>1600</v>
      </c>
      <c r="AB9" s="1">
        <f>R9*100/F9</f>
        <v>14.285714285714286</v>
      </c>
      <c r="AC9" s="1">
        <f t="shared" si="0"/>
        <v>20</v>
      </c>
      <c r="AD9" s="1">
        <f>T9*100/H9</f>
        <v>14.524328249818446</v>
      </c>
      <c r="AE9" s="10">
        <f>U9*100/I9</f>
        <v>1.6600954554886906</v>
      </c>
    </row>
    <row r="10" spans="1:32" ht="12.75">
      <c r="A10" s="4" t="s">
        <v>11</v>
      </c>
      <c r="B10" s="1">
        <v>8.2</v>
      </c>
      <c r="C10" s="1" t="s">
        <v>4</v>
      </c>
      <c r="D10" s="1" t="s">
        <v>4</v>
      </c>
      <c r="E10" s="1" t="s">
        <v>4</v>
      </c>
      <c r="F10" s="1" t="s">
        <v>4</v>
      </c>
      <c r="G10" s="11">
        <v>91</v>
      </c>
      <c r="H10" s="11">
        <v>828</v>
      </c>
      <c r="I10" s="1">
        <v>14285</v>
      </c>
      <c r="J10" s="9">
        <v>615349</v>
      </c>
      <c r="K10" s="1" t="s">
        <v>4</v>
      </c>
      <c r="L10" s="1" t="s">
        <v>4</v>
      </c>
      <c r="M10" s="4" t="s">
        <v>11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20</v>
      </c>
      <c r="T10" s="1">
        <v>200</v>
      </c>
      <c r="U10" s="1">
        <v>800</v>
      </c>
      <c r="V10" s="1">
        <v>10000</v>
      </c>
      <c r="AC10" s="11">
        <f t="shared" si="0"/>
        <v>21.978021978021978</v>
      </c>
      <c r="AD10" s="11">
        <f>T10*100/H10</f>
        <v>24.154589371980677</v>
      </c>
      <c r="AE10" s="1">
        <f>U10*100/I10</f>
        <v>5.6002800140007</v>
      </c>
      <c r="AF10" s="9">
        <f>V10*100/J10</f>
        <v>1.625094052318278</v>
      </c>
    </row>
    <row r="11" spans="1:33" ht="12.75">
      <c r="A11" s="4" t="s">
        <v>12</v>
      </c>
      <c r="B11" s="1">
        <v>11</v>
      </c>
      <c r="C11" s="1" t="s">
        <v>4</v>
      </c>
      <c r="D11" s="1" t="s">
        <v>4</v>
      </c>
      <c r="E11" s="1" t="s">
        <v>4</v>
      </c>
      <c r="F11" s="1" t="s">
        <v>4</v>
      </c>
      <c r="G11" s="11">
        <v>50</v>
      </c>
      <c r="H11" s="1">
        <v>333</v>
      </c>
      <c r="I11" s="1">
        <v>3772</v>
      </c>
      <c r="J11" s="1">
        <v>80093</v>
      </c>
      <c r="K11" s="10">
        <v>4204885</v>
      </c>
      <c r="L11" s="1" t="s">
        <v>4</v>
      </c>
      <c r="M11" s="4" t="s">
        <v>12</v>
      </c>
      <c r="N11" s="1">
        <v>2</v>
      </c>
      <c r="O11" s="3">
        <v>0</v>
      </c>
      <c r="P11" s="3">
        <v>0</v>
      </c>
      <c r="Q11" s="3">
        <v>0</v>
      </c>
      <c r="R11" s="3">
        <v>0</v>
      </c>
      <c r="S11" s="3">
        <v>10</v>
      </c>
      <c r="T11" s="1">
        <v>40</v>
      </c>
      <c r="U11" s="1">
        <v>400</v>
      </c>
      <c r="V11" s="1">
        <v>4000</v>
      </c>
      <c r="W11" s="1">
        <v>100000</v>
      </c>
      <c r="AC11" s="11">
        <f t="shared" si="0"/>
        <v>20</v>
      </c>
      <c r="AD11" s="1">
        <f>T11*100/H11</f>
        <v>12.012012012012011</v>
      </c>
      <c r="AE11" s="1">
        <f>U11*100/I11</f>
        <v>10.604453870625663</v>
      </c>
      <c r="AF11" s="1">
        <f>V11*100/J11</f>
        <v>4.994194249185322</v>
      </c>
      <c r="AG11" s="10">
        <f>W11*100/K11</f>
        <v>2.378186323763908</v>
      </c>
    </row>
    <row r="12" spans="1:34" ht="12.75">
      <c r="A12" s="4" t="s">
        <v>13</v>
      </c>
      <c r="B12" s="1">
        <v>14</v>
      </c>
      <c r="C12" s="1" t="s">
        <v>4</v>
      </c>
      <c r="D12" s="1" t="s">
        <v>4</v>
      </c>
      <c r="E12" s="1" t="s">
        <v>4</v>
      </c>
      <c r="F12" s="1" t="s">
        <v>4</v>
      </c>
      <c r="G12" s="1">
        <v>30</v>
      </c>
      <c r="H12" s="1">
        <v>161</v>
      </c>
      <c r="I12" s="1">
        <v>1348</v>
      </c>
      <c r="J12" s="1">
        <v>18804</v>
      </c>
      <c r="K12" s="1">
        <v>486565</v>
      </c>
      <c r="L12" s="9">
        <v>30963246</v>
      </c>
      <c r="M12" s="4" t="s">
        <v>13</v>
      </c>
      <c r="N12" s="1">
        <v>2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  <c r="T12" s="1">
        <v>15</v>
      </c>
      <c r="U12" s="1">
        <v>150</v>
      </c>
      <c r="V12" s="1">
        <v>1000</v>
      </c>
      <c r="W12" s="1">
        <v>20000</v>
      </c>
      <c r="X12" s="1">
        <v>1000000</v>
      </c>
      <c r="AC12" s="1">
        <f t="shared" si="0"/>
        <v>16.666666666666668</v>
      </c>
      <c r="AD12" s="1">
        <f>T12*100/H12</f>
        <v>9.316770186335404</v>
      </c>
      <c r="AE12" s="1">
        <f>U12*100/I12</f>
        <v>11.127596439169139</v>
      </c>
      <c r="AF12" s="1">
        <f>V12*100/J12</f>
        <v>5.318017443097213</v>
      </c>
      <c r="AG12" s="1">
        <f>W12*100/K12</f>
        <v>4.110447730519047</v>
      </c>
      <c r="AH12" s="9">
        <f>X12*100/L12</f>
        <v>3.229635549192743</v>
      </c>
    </row>
    <row r="13" spans="1:34" ht="12.75">
      <c r="A13" s="4"/>
      <c r="L13" s="3"/>
      <c r="M13" s="4"/>
      <c r="O13" s="3"/>
      <c r="P13" s="3"/>
      <c r="Q13" s="3"/>
      <c r="R13" s="3"/>
      <c r="S13" s="3"/>
      <c r="AH13" s="9"/>
    </row>
    <row r="14" spans="1:34" ht="12.75">
      <c r="A14" s="4"/>
      <c r="L14" s="3"/>
      <c r="M14" s="4"/>
      <c r="O14" s="3"/>
      <c r="P14" s="3"/>
      <c r="Q14" s="3"/>
      <c r="R14" s="3"/>
      <c r="S14" s="3"/>
      <c r="AH14" s="9"/>
    </row>
    <row r="15" spans="1:18" ht="13.5" thickBot="1">
      <c r="A15" s="1" t="s">
        <v>114</v>
      </c>
      <c r="B15" s="2" t="s">
        <v>113</v>
      </c>
      <c r="H15" s="1" t="s">
        <v>114</v>
      </c>
      <c r="I15" s="2" t="s">
        <v>115</v>
      </c>
      <c r="J15" s="4"/>
      <c r="K15" s="134" t="s">
        <v>112</v>
      </c>
      <c r="O15" s="1" t="s">
        <v>114</v>
      </c>
      <c r="P15" s="2" t="s">
        <v>116</v>
      </c>
      <c r="Q15" s="4"/>
      <c r="R15" s="134" t="s">
        <v>112</v>
      </c>
    </row>
    <row r="16" spans="1:21" ht="12.75">
      <c r="A16" s="132">
        <v>1</v>
      </c>
      <c r="B16" s="124">
        <v>3</v>
      </c>
      <c r="C16" s="125">
        <f>D16</f>
        <v>1</v>
      </c>
      <c r="D16" s="135">
        <v>1</v>
      </c>
      <c r="E16" s="126">
        <f aca="true" t="shared" si="1" ref="E16:E21">D16*B16</f>
        <v>3</v>
      </c>
      <c r="F16" s="127">
        <f aca="true" t="shared" si="2" ref="F16:F21">E16-C16</f>
        <v>2</v>
      </c>
      <c r="G16" s="128">
        <f aca="true" t="shared" si="3" ref="G16:G21">F16/C16</f>
        <v>2</v>
      </c>
      <c r="H16" s="132">
        <v>1</v>
      </c>
      <c r="I16" s="124">
        <f>3.44-0.344</f>
        <v>3.096</v>
      </c>
      <c r="J16" s="125">
        <f>K16</f>
        <v>1</v>
      </c>
      <c r="K16" s="135">
        <v>1</v>
      </c>
      <c r="L16" s="126">
        <f aca="true" t="shared" si="4" ref="L16:L21">K16*I16</f>
        <v>3.096</v>
      </c>
      <c r="M16" s="127">
        <f aca="true" t="shared" si="5" ref="M16:M21">L16-J16</f>
        <v>2.096</v>
      </c>
      <c r="N16" s="128">
        <f aca="true" t="shared" si="6" ref="N16:N21">M16/J16</f>
        <v>2.096</v>
      </c>
      <c r="O16" s="132">
        <v>1</v>
      </c>
      <c r="P16" s="124">
        <f>5.18-0.518</f>
        <v>4.662</v>
      </c>
      <c r="Q16" s="125">
        <f>R16</f>
        <v>1</v>
      </c>
      <c r="R16" s="135">
        <v>1</v>
      </c>
      <c r="S16" s="126">
        <f aca="true" t="shared" si="7" ref="S16:S21">R16*P16</f>
        <v>4.662</v>
      </c>
      <c r="T16" s="127">
        <f aca="true" t="shared" si="8" ref="T16:T21">S16-Q16</f>
        <v>3.662</v>
      </c>
      <c r="U16" s="128">
        <f aca="true" t="shared" si="9" ref="U16:U21">T16/Q16</f>
        <v>3.662</v>
      </c>
    </row>
    <row r="17" spans="1:21" ht="12.75">
      <c r="A17" s="133">
        <f>A16+1</f>
        <v>2</v>
      </c>
      <c r="B17" s="124">
        <f>B16</f>
        <v>3</v>
      </c>
      <c r="C17" s="125">
        <f>D16+D17</f>
        <v>2</v>
      </c>
      <c r="D17" s="125">
        <f>D16</f>
        <v>1</v>
      </c>
      <c r="E17" s="126">
        <f t="shared" si="1"/>
        <v>3</v>
      </c>
      <c r="F17" s="127">
        <f t="shared" si="2"/>
        <v>1</v>
      </c>
      <c r="G17" s="128">
        <f t="shared" si="3"/>
        <v>0.5</v>
      </c>
      <c r="H17" s="133">
        <f>H16+1</f>
        <v>2</v>
      </c>
      <c r="I17" s="124">
        <f>I16</f>
        <v>3.096</v>
      </c>
      <c r="J17" s="125">
        <f>K16+K17</f>
        <v>2</v>
      </c>
      <c r="K17" s="125">
        <f>K16</f>
        <v>1</v>
      </c>
      <c r="L17" s="126">
        <f t="shared" si="4"/>
        <v>3.096</v>
      </c>
      <c r="M17" s="127">
        <f t="shared" si="5"/>
        <v>1.096</v>
      </c>
      <c r="N17" s="128">
        <f t="shared" si="6"/>
        <v>0.548</v>
      </c>
      <c r="O17" s="133">
        <f>O16+1</f>
        <v>2</v>
      </c>
      <c r="P17" s="124">
        <f>P16</f>
        <v>4.662</v>
      </c>
      <c r="Q17" s="125">
        <f>R16+R17</f>
        <v>2</v>
      </c>
      <c r="R17" s="125">
        <f>R16</f>
        <v>1</v>
      </c>
      <c r="S17" s="126">
        <f t="shared" si="7"/>
        <v>4.662</v>
      </c>
      <c r="T17" s="127">
        <f t="shared" si="8"/>
        <v>2.662</v>
      </c>
      <c r="U17" s="128">
        <f t="shared" si="9"/>
        <v>1.331</v>
      </c>
    </row>
    <row r="18" spans="1:21" ht="12.75">
      <c r="A18" s="133">
        <f>A17+1</f>
        <v>3</v>
      </c>
      <c r="B18" s="124">
        <f>B17</f>
        <v>3</v>
      </c>
      <c r="C18" s="125">
        <f>D17+D18+D16</f>
        <v>3.5</v>
      </c>
      <c r="D18" s="125">
        <f>D16+(D16*0.5)</f>
        <v>1.5</v>
      </c>
      <c r="E18" s="126">
        <f t="shared" si="1"/>
        <v>4.5</v>
      </c>
      <c r="F18" s="127">
        <f t="shared" si="2"/>
        <v>1</v>
      </c>
      <c r="G18" s="128">
        <f t="shared" si="3"/>
        <v>0.2857142857142857</v>
      </c>
      <c r="H18" s="133">
        <f>H17+1</f>
        <v>3</v>
      </c>
      <c r="I18" s="124">
        <f>I17</f>
        <v>3.096</v>
      </c>
      <c r="J18" s="125">
        <f>K17+K18+K16</f>
        <v>3.5</v>
      </c>
      <c r="K18" s="125">
        <f>K16*1.5</f>
        <v>1.5</v>
      </c>
      <c r="L18" s="126">
        <f t="shared" si="4"/>
        <v>4.644</v>
      </c>
      <c r="M18" s="127">
        <f t="shared" si="5"/>
        <v>1.1440000000000001</v>
      </c>
      <c r="N18" s="128">
        <f t="shared" si="6"/>
        <v>0.3268571428571429</v>
      </c>
      <c r="O18" s="133">
        <f>O17+1</f>
        <v>3</v>
      </c>
      <c r="P18" s="124">
        <f>P17</f>
        <v>4.662</v>
      </c>
      <c r="Q18" s="125">
        <f>R17+R18+R16</f>
        <v>3</v>
      </c>
      <c r="R18" s="125">
        <f>R16</f>
        <v>1</v>
      </c>
      <c r="S18" s="126">
        <f t="shared" si="7"/>
        <v>4.662</v>
      </c>
      <c r="T18" s="127">
        <f t="shared" si="8"/>
        <v>1.662</v>
      </c>
      <c r="U18" s="128">
        <f t="shared" si="9"/>
        <v>0.5539999999999999</v>
      </c>
    </row>
    <row r="19" spans="1:21" ht="12.75">
      <c r="A19" s="133">
        <f>A18+1</f>
        <v>4</v>
      </c>
      <c r="B19" s="124">
        <f>B18</f>
        <v>3</v>
      </c>
      <c r="C19" s="125">
        <f>D18+D19+D17+D16</f>
        <v>6</v>
      </c>
      <c r="D19" s="125">
        <f>D16+(D16*1.5)</f>
        <v>2.5</v>
      </c>
      <c r="E19" s="126">
        <f t="shared" si="1"/>
        <v>7.5</v>
      </c>
      <c r="F19" s="127">
        <f t="shared" si="2"/>
        <v>1.5</v>
      </c>
      <c r="G19" s="128">
        <f t="shared" si="3"/>
        <v>0.25</v>
      </c>
      <c r="H19" s="133">
        <f>H18+1</f>
        <v>4</v>
      </c>
      <c r="I19" s="124">
        <f>I18</f>
        <v>3.096</v>
      </c>
      <c r="J19" s="125">
        <f>K18+K19+K17+K16</f>
        <v>6</v>
      </c>
      <c r="K19" s="125">
        <f>K16*2.5</f>
        <v>2.5</v>
      </c>
      <c r="L19" s="126">
        <f t="shared" si="4"/>
        <v>7.74</v>
      </c>
      <c r="M19" s="127">
        <f t="shared" si="5"/>
        <v>1.7400000000000002</v>
      </c>
      <c r="N19" s="128">
        <f t="shared" si="6"/>
        <v>0.29000000000000004</v>
      </c>
      <c r="O19" s="133">
        <f>O18+1</f>
        <v>4</v>
      </c>
      <c r="P19" s="124">
        <f>P18</f>
        <v>4.662</v>
      </c>
      <c r="Q19" s="125">
        <f>R18+R19+R17+R16</f>
        <v>4.5</v>
      </c>
      <c r="R19" s="125">
        <f>R16*1.5</f>
        <v>1.5</v>
      </c>
      <c r="S19" s="126">
        <f t="shared" si="7"/>
        <v>6.993</v>
      </c>
      <c r="T19" s="127">
        <f t="shared" si="8"/>
        <v>2.4930000000000003</v>
      </c>
      <c r="U19" s="128">
        <f t="shared" si="9"/>
        <v>0.554</v>
      </c>
    </row>
    <row r="20" spans="1:21" ht="12.75">
      <c r="A20" s="133">
        <f>A19+1</f>
        <v>5</v>
      </c>
      <c r="B20" s="124">
        <f>B19</f>
        <v>3</v>
      </c>
      <c r="C20" s="125">
        <f>D19+D20+D18+D17+D16</f>
        <v>9.5</v>
      </c>
      <c r="D20" s="125">
        <f>D16+(D16*2.5)</f>
        <v>3.5</v>
      </c>
      <c r="E20" s="126">
        <f t="shared" si="1"/>
        <v>10.5</v>
      </c>
      <c r="F20" s="127">
        <f t="shared" si="2"/>
        <v>1</v>
      </c>
      <c r="G20" s="128">
        <f t="shared" si="3"/>
        <v>0.10526315789473684</v>
      </c>
      <c r="H20" s="133">
        <f>H19+1</f>
        <v>5</v>
      </c>
      <c r="I20" s="124">
        <f>I19</f>
        <v>3.096</v>
      </c>
      <c r="J20" s="125">
        <f>K19+K20+K18+K17+K16</f>
        <v>9.5</v>
      </c>
      <c r="K20" s="125">
        <f>K16*3.5</f>
        <v>3.5</v>
      </c>
      <c r="L20" s="126">
        <f t="shared" si="4"/>
        <v>10.836</v>
      </c>
      <c r="M20" s="127">
        <f t="shared" si="5"/>
        <v>1.3360000000000003</v>
      </c>
      <c r="N20" s="128">
        <f t="shared" si="6"/>
        <v>0.14063157894736844</v>
      </c>
      <c r="O20" s="133">
        <f>O19+1</f>
        <v>5</v>
      </c>
      <c r="P20" s="124">
        <f>P19</f>
        <v>4.662</v>
      </c>
      <c r="Q20" s="125">
        <f>R19+R20+R18+R17+R16</f>
        <v>6.5</v>
      </c>
      <c r="R20" s="125">
        <f>R16*2</f>
        <v>2</v>
      </c>
      <c r="S20" s="126">
        <f t="shared" si="7"/>
        <v>9.324</v>
      </c>
      <c r="T20" s="127">
        <f t="shared" si="8"/>
        <v>2.824</v>
      </c>
      <c r="U20" s="128">
        <f t="shared" si="9"/>
        <v>0.43446153846153845</v>
      </c>
    </row>
    <row r="21" spans="1:21" ht="13.5" thickBot="1">
      <c r="A21" s="133">
        <f>A20+1</f>
        <v>6</v>
      </c>
      <c r="B21" s="124">
        <f>B20</f>
        <v>3</v>
      </c>
      <c r="C21" s="125">
        <f>D20+D21+D19+D18+D17+D16</f>
        <v>15</v>
      </c>
      <c r="D21" s="125">
        <f>D16+(D16*4.5)</f>
        <v>5.5</v>
      </c>
      <c r="E21" s="126">
        <f t="shared" si="1"/>
        <v>16.5</v>
      </c>
      <c r="F21" s="127">
        <f t="shared" si="2"/>
        <v>1.5</v>
      </c>
      <c r="G21" s="128">
        <f t="shared" si="3"/>
        <v>0.1</v>
      </c>
      <c r="H21" s="133">
        <f>H20+1</f>
        <v>6</v>
      </c>
      <c r="I21" s="124">
        <f>I20</f>
        <v>3.096</v>
      </c>
      <c r="J21" s="125">
        <f>K20+K21+K19+K18+K17+K16</f>
        <v>15</v>
      </c>
      <c r="K21" s="125">
        <f>K16*5.5</f>
        <v>5.5</v>
      </c>
      <c r="L21" s="126">
        <f t="shared" si="4"/>
        <v>17.028</v>
      </c>
      <c r="M21" s="127">
        <f t="shared" si="5"/>
        <v>2.0279999999999987</v>
      </c>
      <c r="N21" s="128">
        <f t="shared" si="6"/>
        <v>0.1351999999999999</v>
      </c>
      <c r="O21" s="133">
        <f>O20+1</f>
        <v>6</v>
      </c>
      <c r="P21" s="124">
        <f>P20</f>
        <v>4.662</v>
      </c>
      <c r="Q21" s="125">
        <f>R20+R21+R19+R18+R17+R16</f>
        <v>9</v>
      </c>
      <c r="R21" s="125">
        <f>R16*2.5</f>
        <v>2.5</v>
      </c>
      <c r="S21" s="126">
        <f t="shared" si="7"/>
        <v>11.655</v>
      </c>
      <c r="T21" s="127">
        <f t="shared" si="8"/>
        <v>2.6549999999999994</v>
      </c>
      <c r="U21" s="128">
        <f t="shared" si="9"/>
        <v>0.29499999999999993</v>
      </c>
    </row>
    <row r="22" spans="4:21" ht="13.5" thickBot="1">
      <c r="D22" s="129">
        <f>SUM(D16:D21)</f>
        <v>15</v>
      </c>
      <c r="I22" s="124"/>
      <c r="J22" s="125"/>
      <c r="K22" s="129">
        <f>SUM(K16:K21)</f>
        <v>15</v>
      </c>
      <c r="L22" s="126"/>
      <c r="M22" s="127"/>
      <c r="N22" s="128"/>
      <c r="P22" s="124"/>
      <c r="Q22" s="125"/>
      <c r="R22" s="129">
        <f>SUM(R16:R21)</f>
        <v>9</v>
      </c>
      <c r="S22" s="126"/>
      <c r="T22" s="127"/>
      <c r="U22" s="128"/>
    </row>
    <row r="23" spans="2:21" ht="12.75">
      <c r="B23" s="130" t="s">
        <v>101</v>
      </c>
      <c r="C23" s="130" t="s">
        <v>102</v>
      </c>
      <c r="D23" s="130" t="s">
        <v>103</v>
      </c>
      <c r="E23" s="130" t="s">
        <v>104</v>
      </c>
      <c r="F23" s="130" t="s">
        <v>104</v>
      </c>
      <c r="G23" s="130" t="s">
        <v>105</v>
      </c>
      <c r="I23" s="130" t="s">
        <v>101</v>
      </c>
      <c r="J23" s="130" t="s">
        <v>102</v>
      </c>
      <c r="K23" s="130" t="s">
        <v>103</v>
      </c>
      <c r="L23" s="130" t="s">
        <v>104</v>
      </c>
      <c r="M23" s="130" t="s">
        <v>104</v>
      </c>
      <c r="N23" s="130" t="s">
        <v>105</v>
      </c>
      <c r="P23" s="130" t="s">
        <v>101</v>
      </c>
      <c r="Q23" s="130" t="s">
        <v>102</v>
      </c>
      <c r="R23" s="130" t="s">
        <v>103</v>
      </c>
      <c r="S23" s="130" t="s">
        <v>104</v>
      </c>
      <c r="T23" s="130" t="s">
        <v>104</v>
      </c>
      <c r="U23" s="130" t="s">
        <v>105</v>
      </c>
    </row>
    <row r="24" spans="2:22" ht="13.5" thickBot="1">
      <c r="B24" s="131" t="s">
        <v>106</v>
      </c>
      <c r="C24" s="131" t="s">
        <v>107</v>
      </c>
      <c r="D24" s="131" t="s">
        <v>108</v>
      </c>
      <c r="E24" s="131" t="s">
        <v>109</v>
      </c>
      <c r="F24" s="131" t="s">
        <v>110</v>
      </c>
      <c r="G24" s="131" t="s">
        <v>111</v>
      </c>
      <c r="I24" s="131" t="s">
        <v>106</v>
      </c>
      <c r="J24" s="131" t="s">
        <v>107</v>
      </c>
      <c r="K24" s="131" t="s">
        <v>108</v>
      </c>
      <c r="L24" s="131" t="s">
        <v>109</v>
      </c>
      <c r="M24" s="131" t="s">
        <v>110</v>
      </c>
      <c r="N24" s="131" t="s">
        <v>111</v>
      </c>
      <c r="P24" s="131" t="s">
        <v>106</v>
      </c>
      <c r="Q24" s="131" t="s">
        <v>107</v>
      </c>
      <c r="R24" s="131" t="s">
        <v>108</v>
      </c>
      <c r="S24" s="131" t="s">
        <v>109</v>
      </c>
      <c r="T24" s="131" t="s">
        <v>110</v>
      </c>
      <c r="U24" s="131" t="s">
        <v>111</v>
      </c>
      <c r="V24" s="131" t="s">
        <v>111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ignoredErrors>
    <ignoredError sqref="C17 J17 Q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created xsi:type="dcterms:W3CDTF">2022-11-01T05:56:53Z</dcterms:created>
  <dcterms:modified xsi:type="dcterms:W3CDTF">2022-12-06T19:47:29Z</dcterms:modified>
  <cp:category/>
  <cp:version/>
  <cp:contentType/>
  <cp:contentStatus/>
</cp:coreProperties>
</file>